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<sst xmlns="http://schemas.openxmlformats.org/spreadsheetml/2006/main" count="1067" uniqueCount="332">
  <si>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</si>
  <si>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</si>
  <si>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</si>
  <si>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</si>
  <si>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</si>
  <si>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</si>
  <si>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</si>
  <si>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</si>
  <si>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</si>
  <si>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</si>
  <si>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</si>
  <si>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</si>
  <si>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</si>
  <si>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</si>
  <si>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</si>
  <si>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</si>
  <si>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</si>
  <si>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</si>
  <si>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</si>
  <si>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</si>
  <si>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</si>
  <si>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</si>
  <si>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</si>
  <si>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</si>
  <si>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</si>
  <si>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</si>
  <si>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</si>
  <si>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</si>
  <si>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</si>
  <si>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</si>
  <si>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</si>
  <si>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</si>
  <si>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</si>
  <si>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</si>
  <si>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</si>
  <si>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</si>
  <si>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</si>
  <si>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</si>
  <si>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</si>
  <si>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</si>
  <si>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</si>
  <si>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</si>
  <si>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</si>
  <si>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</si>
  <si>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</si>
  <si>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</si>
  <si>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</si>
  <si>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</si>
  <si>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</si>
  <si>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</si>
  <si>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</si>
  <si>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</si>
  <si>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</si>
  <si>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</si>
  <si>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</si>
  <si>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</si>
  <si>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</si>
  <si>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</si>
  <si>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</si>
  <si>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</si>
  <si>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</si>
  <si>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</si>
  <si>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</si>
  <si>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</si>
  <si>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</si>
  <si>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</si>
  <si>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</si>
  <si>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</si>
  <si>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</si>
  <si>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</si>
  <si>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</si>
  <si>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</si>
  <si>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</si>
  <si>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</si>
  <si>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</si>
  <si>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</si>
  <si>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</si>
  <si>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</si>
  <si>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</si>
  <si>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</si>
  <si>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</si>
  <si>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</si>
  <si>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</si>
  <si>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</si>
  <si>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</si>
  <si>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</si>
  <si>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</si>
  <si>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</si>
  <si>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</si>
  <si>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</si>
  <si>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</si>
  <si>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</si>
  <si>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</si>
  <si>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</si>
  <si>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</si>
  <si>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</si>
  <si>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</si>
  <si>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</si>
  <si>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</si>
  <si>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</si>
  <si>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</si>
  <si>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</si>
  <si>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</si>
  <si>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</si>
  <si>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</si>
  <si>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</si>
  <si>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</si>
  <si>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</si>
  <si>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</si>
  <si>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</si>
  <si>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</si>
  <si>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</si>
  <si>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</si>
  <si>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</si>
  <si>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</si>
  <si>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</si>
  <si>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</si>
  <si>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</si>
  <si>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</si>
  <si>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</si>
  <si>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</si>
  <si>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</si>
  <si>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</si>
  <si>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</si>
  <si>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</si>
  <si>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</si>
  <si>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</si>
  <si>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</si>
  <si>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</si>
  <si>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</si>
  <si>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</si>
  <si>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</si>
  <si>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</si>
  <si>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</si>
  <si>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</si>
  <si>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</si>
  <si>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</si>
  <si>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</si>
  <si>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</si>
  <si>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</si>
  <si>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</si>
  <si>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</si>
  <si>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</si>
  <si>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</si>
  <si>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</si>
  <si>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</si>
  <si>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</si>
  <si>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</si>
  <si>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</si>
  <si>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</si>
  <si>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</si>
  <si>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</si>
  <si>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</si>
  <si>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</si>
  <si>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</si>
  <si>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</si>
  <si>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</si>
  <si>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</si>
  <si>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</si>
  <si>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</si>
  <si>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</si>
  <si>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</si>
  <si>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</si>
  <si>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</si>
  <si>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</si>
  <si>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</si>
  <si>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</si>
  <si>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</si>
  <si>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</si>
  <si>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</si>
  <si>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</si>
  <si>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</si>
  <si>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</si>
  <si>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</si>
  <si>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</si>
  <si>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</si>
  <si>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</si>
  <si>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</si>
  <si>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</si>
  <si>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</si>
  <si>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</si>
  <si>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</si>
  <si>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</si>
  <si>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</si>
  <si>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</si>
  <si>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</si>
  <si>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</si>
  <si>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</si>
  <si>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</si>
  <si>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</si>
  <si>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</si>
  <si>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</si>
  <si>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</si>
  <si>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</si>
  <si>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</si>
  <si>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</si>
  <si>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</si>
  <si>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</si>
  <si>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</si>
  <si>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</si>
  <si>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</si>
  <si>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</si>
  <si>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</si>
  <si>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</si>
  <si>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</si>
  <si>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</si>
  <si>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</si>
  <si>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</si>
  <si>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</si>
  <si>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</si>
  <si>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</si>
  <si>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</si>
  <si>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</si>
  <si>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 xml:space="preserve">общее собр. Собств. №1 от19.09.2012г </t>
  </si>
  <si>
    <t>горка с домиком, песочница,качели,4 лавочки, баскетбольная стойка, турник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</si>
  <si>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</si>
  <si>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</si>
  <si>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</si>
  <si>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</si>
  <si>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</si>
  <si>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</si>
  <si>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</si>
  <si>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</si>
  <si>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</si>
  <si>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</si>
  <si>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</si>
  <si>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</si>
  <si>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</si>
  <si>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</si>
  <si>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</si>
  <si>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</si>
  <si>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</si>
  <si>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</si>
  <si>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</si>
  <si>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</si>
  <si>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</si>
  <si>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</si>
  <si>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</si>
  <si>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</si>
  <si>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</si>
  <si>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</si>
  <si>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</si>
  <si>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</si>
  <si>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</si>
  <si>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</si>
  <si>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</si>
  <si>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</si>
  <si>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</si>
  <si>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</si>
  <si>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</si>
  <si>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</si>
  <si>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</si>
  <si>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</si>
  <si>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</si>
  <si>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</si>
  <si>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</si>
  <si>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</si>
  <si>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</si>
  <si>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</si>
  <si>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</si>
  <si>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</si>
  <si>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</si>
  <si>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</si>
  <si>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</si>
  <si>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</si>
  <si>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</si>
  <si>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</si>
  <si>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</si>
  <si>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</si>
  <si>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</si>
  <si>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</si>
  <si>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</si>
  <si>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по адресу: Московская обл., г. Щелково,  ул.  Краснознаменская,   д. 7.</t>
  </si>
  <si>
    <t>Форма 2.4.   Сведения об оказываемых коммунальных услугах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</si>
  <si>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</si>
  <si>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</si>
  <si>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</si>
  <si>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</si>
  <si>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</si>
  <si>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</si>
  <si>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</si>
  <si>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М.О., г. Щелково, ул. Краснознаменская,  д.7</t>
  </si>
  <si>
    <t>Гкал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</si>
  <si>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</si>
  <si>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</si>
  <si>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</si>
  <si>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</si>
  <si>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</si>
  <si>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</si>
  <si>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</si>
  <si>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куб.м/кв.м общей площади</t>
  </si>
  <si>
    <t>руб/куб.м</t>
  </si>
  <si>
    <t>куб.м/чел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</si>
  <si>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</si>
  <si>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</si>
  <si>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</si>
  <si>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</si>
  <si>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</si>
  <si>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</si>
  <si>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потребителей(питьевая вода) за ед. изм.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</si>
  <si>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</si>
  <si>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</si>
  <si>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</si>
  <si>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</si>
  <si>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</si>
  <si>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</si>
  <si>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</si>
  <si>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</si>
  <si>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 xml:space="preserve"> Комитет по ценам и тарифам Московской области, Распоряжение от 19.12.2016 №205-Р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</si>
  <si>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</si>
  <si>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ООО"Теплоцентраль"</t>
  </si>
  <si>
    <t xml:space="preserve"> Комитет по ценам и тарифам Московской области, Распоряжение от 19.12.2016 №207-Р</t>
  </si>
  <si>
    <t xml:space="preserve"> Комитет по ценам и тарифам Московской области, Распоряжение от 18.12.2015 № 164-Р, Распоряжение от 19.12.2016 №207-Р.</t>
  </si>
  <si>
    <t>Комитет по тарифам и ценам Московской обл. Распоряжение №209-Р от 20.12.2016 г.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</si>
  <si>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</si>
  <si>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Постановление Главы городского поселения Щёлково от 10.02.2009 г. №33 " О нормативах потребления коммунальных услуг".</t>
  </si>
  <si>
    <t>руб./Гкал</t>
  </si>
  <si>
    <t>Начислено  за работы (услуги) по содержанию и текущему ремонту,  в том числе: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</si>
  <si>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</si>
  <si>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</si>
  <si>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</si>
  <si>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</si>
  <si>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</si>
  <si>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</si>
  <si>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</si>
  <si>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Водоотведение</t>
  </si>
  <si>
    <t xml:space="preserve">     -  за содержание дома, включая ОДН</t>
  </si>
  <si>
    <t>ООО " Лифт  Сервис ", с 20.11.17 ООО "МиТОЛ"</t>
  </si>
  <si>
    <t>ФГУП "Центр дезинфекции Щелковского района, г. Щелково, Московской обл."</t>
  </si>
  <si>
    <t>ООО "Эль энд Ти"</t>
  </si>
  <si>
    <t>Договор №3 от 01.05.2016 г.</t>
  </si>
  <si>
    <t>Договор №85873114 от 01.01.2011 г..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</si>
</sst>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1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78" fontId="2" fillId="33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%20&#1052;&#1050;&#1044;%20&#1050;&#1088;&#1072;&#1089;&#1085;&#1086;&#1079;&#1085;&#1072;&#1084;&#1077;&#1085;&#1089;&#1082;&#1072;&#1103;,%20&#1076;.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Краснознаменская,   д. 7.</v>
          </cell>
        </row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40" customWidth="1"/>
    <col min="5" max="16384" width="9.140625" style="1" customWidth="1"/>
  </cols>
  <sheetData>
    <row r="1" spans="2:4" s="13" customFormat="1" ht="40.5" customHeight="1">
      <c r="B1" s="79" t="s">
        <v>269</v>
      </c>
      <c r="C1" s="79"/>
      <c r="D1" s="79"/>
    </row>
    <row r="2" spans="2:4" s="13" customFormat="1" ht="15.75">
      <c r="B2" s="80" t="s">
        <v>270</v>
      </c>
      <c r="C2" s="80"/>
      <c r="D2" s="80"/>
    </row>
    <row r="3" spans="1:4" s="13" customFormat="1" ht="19.5" customHeight="1">
      <c r="A3" s="15"/>
      <c r="B3" s="15" t="s">
        <v>272</v>
      </c>
      <c r="C3" s="15"/>
      <c r="D3" s="33"/>
    </row>
    <row r="5" spans="1:4" ht="34.5" customHeight="1">
      <c r="A5" s="2" t="s">
        <v>0</v>
      </c>
      <c r="B5" s="2" t="s">
        <v>1</v>
      </c>
      <c r="C5" s="2" t="s">
        <v>2</v>
      </c>
      <c r="D5" s="24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34" t="s">
        <v>280</v>
      </c>
    </row>
    <row r="7" spans="1:4" s="6" customFormat="1" ht="18.75" customHeight="1">
      <c r="A7" s="81" t="s">
        <v>19</v>
      </c>
      <c r="B7" s="81"/>
      <c r="C7" s="81"/>
      <c r="D7" s="81"/>
    </row>
    <row r="8" spans="1:4" s="6" customFormat="1" ht="63.75" customHeight="1">
      <c r="A8" s="4" t="s">
        <v>128</v>
      </c>
      <c r="B8" s="3" t="s">
        <v>212</v>
      </c>
      <c r="C8" s="5" t="s">
        <v>5</v>
      </c>
      <c r="D8" s="35" t="s">
        <v>213</v>
      </c>
    </row>
    <row r="9" spans="1:4" s="6" customFormat="1" ht="19.5" customHeight="1">
      <c r="A9" s="4" t="s">
        <v>129</v>
      </c>
      <c r="B9" s="3" t="s">
        <v>20</v>
      </c>
      <c r="C9" s="5" t="s">
        <v>5</v>
      </c>
      <c r="D9" s="36">
        <v>41214</v>
      </c>
    </row>
    <row r="10" spans="1:4" s="6" customFormat="1" ht="20.25" customHeight="1">
      <c r="A10" s="81" t="s">
        <v>42</v>
      </c>
      <c r="B10" s="81"/>
      <c r="C10" s="81"/>
      <c r="D10" s="81"/>
    </row>
    <row r="11" spans="1:4" s="6" customFormat="1" ht="30" customHeight="1">
      <c r="A11" s="4" t="s">
        <v>130</v>
      </c>
      <c r="B11" s="7" t="s">
        <v>21</v>
      </c>
      <c r="C11" s="5" t="s">
        <v>5</v>
      </c>
      <c r="D11" s="35" t="s">
        <v>196</v>
      </c>
    </row>
    <row r="12" spans="1:4" s="6" customFormat="1" ht="30" customHeight="1">
      <c r="A12" s="81" t="s">
        <v>22</v>
      </c>
      <c r="B12" s="81"/>
      <c r="C12" s="81"/>
      <c r="D12" s="81"/>
    </row>
    <row r="13" spans="1:4" s="6" customFormat="1" ht="47.25">
      <c r="A13" s="4" t="s">
        <v>131</v>
      </c>
      <c r="B13" s="7" t="s">
        <v>43</v>
      </c>
      <c r="C13" s="5" t="s">
        <v>5</v>
      </c>
      <c r="D13" s="34" t="s">
        <v>281</v>
      </c>
    </row>
    <row r="14" spans="1:4" s="6" customFormat="1" ht="19.5" customHeight="1">
      <c r="A14" s="4" t="s">
        <v>132</v>
      </c>
      <c r="B14" s="7" t="s">
        <v>134</v>
      </c>
      <c r="C14" s="5" t="s">
        <v>5</v>
      </c>
      <c r="D14" s="35">
        <v>1999</v>
      </c>
    </row>
    <row r="15" spans="1:4" s="6" customFormat="1" ht="18.75" customHeight="1">
      <c r="A15" s="4" t="s">
        <v>133</v>
      </c>
      <c r="B15" s="3" t="s">
        <v>23</v>
      </c>
      <c r="C15" s="8" t="s">
        <v>5</v>
      </c>
      <c r="D15" s="34" t="s">
        <v>227</v>
      </c>
    </row>
    <row r="16" spans="1:4" s="6" customFormat="1" ht="19.5" customHeight="1">
      <c r="A16" s="4" t="s">
        <v>138</v>
      </c>
      <c r="B16" s="3" t="s">
        <v>24</v>
      </c>
      <c r="C16" s="8" t="s">
        <v>5</v>
      </c>
      <c r="D16" s="34" t="s">
        <v>216</v>
      </c>
    </row>
    <row r="17" spans="1:4" s="6" customFormat="1" ht="19.5" customHeight="1">
      <c r="A17" s="4" t="s">
        <v>139</v>
      </c>
      <c r="B17" s="3" t="s">
        <v>25</v>
      </c>
      <c r="C17" s="8" t="s">
        <v>5</v>
      </c>
      <c r="D17" s="34">
        <v>10</v>
      </c>
    </row>
    <row r="18" spans="1:4" s="6" customFormat="1" ht="19.5" customHeight="1">
      <c r="A18" s="4" t="s">
        <v>140</v>
      </c>
      <c r="B18" s="4" t="s">
        <v>37</v>
      </c>
      <c r="C18" s="8" t="s">
        <v>6</v>
      </c>
      <c r="D18" s="34">
        <v>10</v>
      </c>
    </row>
    <row r="19" spans="1:4" s="6" customFormat="1" ht="19.5" customHeight="1">
      <c r="A19" s="4" t="s">
        <v>141</v>
      </c>
      <c r="B19" s="4" t="s">
        <v>38</v>
      </c>
      <c r="C19" s="8" t="s">
        <v>6</v>
      </c>
      <c r="D19" s="34">
        <v>1</v>
      </c>
    </row>
    <row r="20" spans="1:4" s="6" customFormat="1" ht="19.5" customHeight="1">
      <c r="A20" s="4" t="s">
        <v>142</v>
      </c>
      <c r="B20" s="3" t="s">
        <v>26</v>
      </c>
      <c r="C20" s="8" t="s">
        <v>6</v>
      </c>
      <c r="D20" s="34">
        <v>3</v>
      </c>
    </row>
    <row r="21" spans="1:4" s="6" customFormat="1" ht="19.5" customHeight="1">
      <c r="A21" s="4" t="s">
        <v>143</v>
      </c>
      <c r="B21" s="3" t="s">
        <v>27</v>
      </c>
      <c r="C21" s="8" t="s">
        <v>6</v>
      </c>
      <c r="D21" s="34">
        <v>3</v>
      </c>
    </row>
    <row r="22" spans="1:4" s="6" customFormat="1" ht="19.5" customHeight="1">
      <c r="A22" s="4" t="s">
        <v>144</v>
      </c>
      <c r="B22" s="3" t="s">
        <v>135</v>
      </c>
      <c r="C22" s="8"/>
      <c r="D22" s="34">
        <v>140</v>
      </c>
    </row>
    <row r="23" spans="1:4" s="6" customFormat="1" ht="19.5" customHeight="1">
      <c r="A23" s="4" t="s">
        <v>145</v>
      </c>
      <c r="B23" s="9" t="s">
        <v>136</v>
      </c>
      <c r="C23" s="8" t="s">
        <v>6</v>
      </c>
      <c r="D23" s="34">
        <v>140</v>
      </c>
    </row>
    <row r="24" spans="1:4" s="6" customFormat="1" ht="19.5" customHeight="1">
      <c r="A24" s="4" t="s">
        <v>146</v>
      </c>
      <c r="B24" s="9" t="s">
        <v>137</v>
      </c>
      <c r="C24" s="8" t="s">
        <v>6</v>
      </c>
      <c r="D24" s="34" t="s">
        <v>197</v>
      </c>
    </row>
    <row r="25" spans="1:4" s="6" customFormat="1" ht="19.5" customHeight="1">
      <c r="A25" s="4" t="s">
        <v>147</v>
      </c>
      <c r="B25" s="3" t="s">
        <v>28</v>
      </c>
      <c r="C25" s="5" t="s">
        <v>7</v>
      </c>
      <c r="D25" s="35">
        <v>8054.1</v>
      </c>
    </row>
    <row r="26" spans="1:4" s="6" customFormat="1" ht="19.5" customHeight="1">
      <c r="A26" s="4" t="s">
        <v>148</v>
      </c>
      <c r="B26" s="4" t="s">
        <v>39</v>
      </c>
      <c r="C26" s="5" t="s">
        <v>7</v>
      </c>
      <c r="D26" s="35">
        <v>7587.6</v>
      </c>
    </row>
    <row r="27" spans="1:4" s="6" customFormat="1" ht="19.5" customHeight="1">
      <c r="A27" s="4" t="s">
        <v>149</v>
      </c>
      <c r="B27" s="4" t="s">
        <v>40</v>
      </c>
      <c r="C27" s="5" t="s">
        <v>7</v>
      </c>
      <c r="D27" s="35" t="s">
        <v>197</v>
      </c>
    </row>
    <row r="28" spans="1:4" s="6" customFormat="1" ht="30" customHeight="1">
      <c r="A28" s="4" t="s">
        <v>150</v>
      </c>
      <c r="B28" s="4" t="s">
        <v>41</v>
      </c>
      <c r="C28" s="5" t="s">
        <v>7</v>
      </c>
      <c r="D28" s="35">
        <v>0</v>
      </c>
    </row>
    <row r="29" spans="1:4" s="6" customFormat="1" ht="33" customHeight="1">
      <c r="A29" s="4" t="s">
        <v>154</v>
      </c>
      <c r="B29" s="3" t="s">
        <v>151</v>
      </c>
      <c r="C29" s="5" t="s">
        <v>5</v>
      </c>
      <c r="D29" s="34" t="s">
        <v>215</v>
      </c>
    </row>
    <row r="30" spans="1:4" s="6" customFormat="1" ht="30" customHeight="1">
      <c r="A30" s="4" t="s">
        <v>155</v>
      </c>
      <c r="B30" s="3" t="s">
        <v>152</v>
      </c>
      <c r="C30" s="5" t="s">
        <v>7</v>
      </c>
      <c r="D30" s="35"/>
    </row>
    <row r="31" spans="1:4" s="6" customFormat="1" ht="21" customHeight="1">
      <c r="A31" s="4" t="s">
        <v>156</v>
      </c>
      <c r="B31" s="3" t="s">
        <v>153</v>
      </c>
      <c r="C31" s="5" t="s">
        <v>7</v>
      </c>
      <c r="D31" s="35">
        <v>580</v>
      </c>
    </row>
    <row r="32" spans="1:4" s="6" customFormat="1" ht="19.5" customHeight="1">
      <c r="A32" s="4" t="s">
        <v>157</v>
      </c>
      <c r="B32" s="3" t="s">
        <v>29</v>
      </c>
      <c r="C32" s="5" t="s">
        <v>5</v>
      </c>
      <c r="D32" s="35" t="s">
        <v>217</v>
      </c>
    </row>
    <row r="33" spans="1:4" s="6" customFormat="1" ht="29.25" customHeight="1">
      <c r="A33" s="4" t="s">
        <v>161</v>
      </c>
      <c r="B33" s="3" t="s">
        <v>158</v>
      </c>
      <c r="C33" s="5" t="s">
        <v>5</v>
      </c>
      <c r="D33" s="37" t="s">
        <v>5</v>
      </c>
    </row>
    <row r="34" spans="1:4" s="6" customFormat="1" ht="19.5" customHeight="1">
      <c r="A34" s="4" t="s">
        <v>162</v>
      </c>
      <c r="B34" s="3" t="s">
        <v>159</v>
      </c>
      <c r="C34" s="5" t="s">
        <v>5</v>
      </c>
      <c r="D34" s="37" t="s">
        <v>5</v>
      </c>
    </row>
    <row r="35" spans="1:4" s="6" customFormat="1" ht="21" customHeight="1">
      <c r="A35" s="4" t="s">
        <v>163</v>
      </c>
      <c r="B35" s="3" t="s">
        <v>160</v>
      </c>
      <c r="C35" s="5" t="s">
        <v>5</v>
      </c>
      <c r="D35" s="34" t="s">
        <v>228</v>
      </c>
    </row>
    <row r="36" spans="1:4" s="6" customFormat="1" ht="19.5" customHeight="1">
      <c r="A36" s="4" t="s">
        <v>164</v>
      </c>
      <c r="B36" s="3" t="s">
        <v>30</v>
      </c>
      <c r="C36" s="5" t="s">
        <v>5</v>
      </c>
      <c r="D36" s="37" t="s">
        <v>5</v>
      </c>
    </row>
    <row r="37" spans="1:4" s="6" customFormat="1" ht="20.25" customHeight="1">
      <c r="A37" s="81" t="s">
        <v>33</v>
      </c>
      <c r="B37" s="81"/>
      <c r="C37" s="81"/>
      <c r="D37" s="81"/>
    </row>
    <row r="38" spans="1:4" s="6" customFormat="1" ht="84.75" customHeight="1">
      <c r="A38" s="4" t="s">
        <v>165</v>
      </c>
      <c r="B38" s="3" t="s">
        <v>34</v>
      </c>
      <c r="C38" s="12" t="s">
        <v>5</v>
      </c>
      <c r="D38" s="34" t="s">
        <v>214</v>
      </c>
    </row>
    <row r="39" spans="1:4" s="6" customFormat="1" ht="19.5" customHeight="1">
      <c r="A39" s="4" t="s">
        <v>166</v>
      </c>
      <c r="B39" s="3" t="s">
        <v>35</v>
      </c>
      <c r="C39" s="12" t="s">
        <v>5</v>
      </c>
      <c r="D39" s="38" t="s">
        <v>197</v>
      </c>
    </row>
    <row r="40" spans="1:4" s="6" customFormat="1" ht="19.5" customHeight="1">
      <c r="A40" s="4" t="s">
        <v>167</v>
      </c>
      <c r="B40" s="3" t="s">
        <v>36</v>
      </c>
      <c r="C40" s="12" t="s">
        <v>5</v>
      </c>
      <c r="D40" s="38"/>
    </row>
    <row r="41" s="6" customFormat="1" ht="15.75">
      <c r="D41" s="39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2:4" s="14" customFormat="1" ht="48" customHeight="1">
      <c r="B1" s="83" t="s">
        <v>271</v>
      </c>
      <c r="C1" s="83"/>
      <c r="D1" s="83"/>
    </row>
    <row r="2" spans="1:4" s="14" customFormat="1" ht="22.5" customHeight="1">
      <c r="A2" s="17"/>
      <c r="B2" s="15" t="str">
        <f>'2.1'!B3</f>
        <v>по адресу: Московская обл., г. Щелково,  ул.  Краснознаменская,   д. 7.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tr">
        <f>'2.1'!D6</f>
        <v>27.03.2018 г.</v>
      </c>
    </row>
    <row r="6" spans="1:4" s="6" customFormat="1" ht="19.5" customHeight="1">
      <c r="A6" s="81" t="s">
        <v>44</v>
      </c>
      <c r="B6" s="81"/>
      <c r="C6" s="81"/>
      <c r="D6" s="81"/>
    </row>
    <row r="7" spans="1:4" s="6" customFormat="1" ht="19.5" customHeight="1">
      <c r="A7" s="4" t="s">
        <v>9</v>
      </c>
      <c r="B7" s="3" t="s">
        <v>45</v>
      </c>
      <c r="C7" s="5" t="s">
        <v>5</v>
      </c>
      <c r="D7" s="5" t="s">
        <v>198</v>
      </c>
    </row>
    <row r="8" spans="1:4" s="6" customFormat="1" ht="19.5" customHeight="1">
      <c r="A8" s="81" t="s">
        <v>168</v>
      </c>
      <c r="B8" s="81"/>
      <c r="C8" s="81"/>
      <c r="D8" s="81"/>
    </row>
    <row r="9" spans="1:4" s="6" customFormat="1" ht="19.5" customHeight="1">
      <c r="A9" s="4" t="s">
        <v>10</v>
      </c>
      <c r="B9" s="3" t="s">
        <v>169</v>
      </c>
      <c r="C9" s="5" t="s">
        <v>5</v>
      </c>
      <c r="D9" s="5" t="s">
        <v>199</v>
      </c>
    </row>
    <row r="10" spans="1:4" s="6" customFormat="1" ht="19.5" customHeight="1">
      <c r="A10" s="4" t="s">
        <v>11</v>
      </c>
      <c r="B10" s="3" t="s">
        <v>31</v>
      </c>
      <c r="C10" s="5" t="s">
        <v>5</v>
      </c>
      <c r="D10" s="8" t="s">
        <v>200</v>
      </c>
    </row>
    <row r="11" spans="1:4" s="6" customFormat="1" ht="19.5" customHeight="1">
      <c r="A11" s="81" t="s">
        <v>86</v>
      </c>
      <c r="B11" s="81"/>
      <c r="C11" s="81"/>
      <c r="D11" s="81"/>
    </row>
    <row r="12" spans="1:4" s="6" customFormat="1" ht="33" customHeight="1">
      <c r="A12" s="4" t="s">
        <v>131</v>
      </c>
      <c r="B12" s="3" t="s">
        <v>46</v>
      </c>
      <c r="C12" s="5" t="s">
        <v>5</v>
      </c>
      <c r="D12" s="5" t="s">
        <v>211</v>
      </c>
    </row>
    <row r="13" spans="1:4" s="6" customFormat="1" ht="19.5" customHeight="1">
      <c r="A13" s="82" t="s">
        <v>47</v>
      </c>
      <c r="B13" s="82"/>
      <c r="C13" s="82"/>
      <c r="D13" s="82"/>
    </row>
    <row r="14" spans="1:4" s="6" customFormat="1" ht="19.5" customHeight="1">
      <c r="A14" s="4" t="s">
        <v>132</v>
      </c>
      <c r="B14" s="3" t="s">
        <v>48</v>
      </c>
      <c r="C14" s="5" t="s">
        <v>5</v>
      </c>
      <c r="D14" s="5" t="s">
        <v>201</v>
      </c>
    </row>
    <row r="15" spans="1:4" s="6" customFormat="1" ht="19.5" customHeight="1">
      <c r="A15" s="4" t="s">
        <v>133</v>
      </c>
      <c r="B15" s="3" t="s">
        <v>49</v>
      </c>
      <c r="C15" s="5" t="s">
        <v>5</v>
      </c>
      <c r="D15" s="8" t="s">
        <v>202</v>
      </c>
    </row>
    <row r="16" spans="1:4" s="6" customFormat="1" ht="19.5" customHeight="1">
      <c r="A16" s="82" t="s">
        <v>50</v>
      </c>
      <c r="B16" s="82"/>
      <c r="C16" s="82"/>
      <c r="D16" s="82"/>
    </row>
    <row r="17" spans="1:4" s="6" customFormat="1" ht="19.5" customHeight="1">
      <c r="A17" s="4" t="s">
        <v>138</v>
      </c>
      <c r="B17" s="3" t="s">
        <v>51</v>
      </c>
      <c r="C17" s="5" t="s">
        <v>7</v>
      </c>
      <c r="D17" s="5">
        <v>1345.4</v>
      </c>
    </row>
    <row r="18" spans="1:4" s="6" customFormat="1" ht="19.5" customHeight="1">
      <c r="A18" s="81" t="s">
        <v>52</v>
      </c>
      <c r="B18" s="81"/>
      <c r="C18" s="81"/>
      <c r="D18" s="81"/>
    </row>
    <row r="19" spans="1:4" s="6" customFormat="1" ht="30.75" customHeight="1">
      <c r="A19" s="4" t="s">
        <v>139</v>
      </c>
      <c r="B19" s="3" t="s">
        <v>53</v>
      </c>
      <c r="C19" s="5" t="s">
        <v>5</v>
      </c>
      <c r="D19" s="5" t="s">
        <v>218</v>
      </c>
    </row>
    <row r="20" spans="1:4" s="6" customFormat="1" ht="19.5" customHeight="1">
      <c r="A20" s="4" t="s">
        <v>140</v>
      </c>
      <c r="B20" s="3" t="s">
        <v>54</v>
      </c>
      <c r="C20" s="8" t="s">
        <v>6</v>
      </c>
      <c r="D20" s="5">
        <v>3</v>
      </c>
    </row>
    <row r="21" spans="1:4" s="6" customFormat="1" ht="19.5" customHeight="1">
      <c r="A21" s="81" t="s">
        <v>87</v>
      </c>
      <c r="B21" s="81"/>
      <c r="C21" s="81"/>
      <c r="D21" s="81"/>
    </row>
    <row r="22" spans="1:4" s="6" customFormat="1" ht="19.5" customHeight="1">
      <c r="A22" s="4" t="s">
        <v>141</v>
      </c>
      <c r="B22" s="7" t="s">
        <v>55</v>
      </c>
      <c r="C22" s="5" t="s">
        <v>5</v>
      </c>
      <c r="D22" s="5">
        <v>1</v>
      </c>
    </row>
    <row r="23" spans="1:4" s="6" customFormat="1" ht="19.5" customHeight="1">
      <c r="A23" s="4" t="s">
        <v>142</v>
      </c>
      <c r="B23" s="3" t="s">
        <v>56</v>
      </c>
      <c r="C23" s="5" t="s">
        <v>5</v>
      </c>
      <c r="D23" s="8" t="s">
        <v>203</v>
      </c>
    </row>
    <row r="24" spans="1:4" s="6" customFormat="1" ht="19.5" customHeight="1">
      <c r="A24" s="4" t="s">
        <v>143</v>
      </c>
      <c r="B24" s="7" t="s">
        <v>57</v>
      </c>
      <c r="C24" s="5" t="s">
        <v>5</v>
      </c>
      <c r="D24" s="5">
        <v>2000</v>
      </c>
    </row>
    <row r="25" spans="1:4" s="6" customFormat="1" ht="19.5" customHeight="1">
      <c r="A25" s="4"/>
      <c r="B25" s="7" t="s">
        <v>55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56</v>
      </c>
      <c r="C26" s="5" t="s">
        <v>5</v>
      </c>
      <c r="D26" s="8" t="s">
        <v>203</v>
      </c>
    </row>
    <row r="27" spans="1:4" s="6" customFormat="1" ht="19.5" customHeight="1">
      <c r="A27" s="4"/>
      <c r="B27" s="7" t="s">
        <v>57</v>
      </c>
      <c r="C27" s="5" t="s">
        <v>5</v>
      </c>
      <c r="D27" s="5">
        <v>2000</v>
      </c>
    </row>
    <row r="28" spans="1:4" s="6" customFormat="1" ht="19.5" customHeight="1">
      <c r="A28" s="4"/>
      <c r="B28" s="7" t="s">
        <v>55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56</v>
      </c>
      <c r="C29" s="5" t="s">
        <v>5</v>
      </c>
      <c r="D29" s="8" t="s">
        <v>203</v>
      </c>
    </row>
    <row r="30" spans="1:4" s="6" customFormat="1" ht="19.5" customHeight="1">
      <c r="A30" s="4"/>
      <c r="B30" s="7" t="s">
        <v>57</v>
      </c>
      <c r="C30" s="5" t="s">
        <v>5</v>
      </c>
      <c r="D30" s="5">
        <v>2000</v>
      </c>
    </row>
    <row r="31" spans="1:4" s="6" customFormat="1" ht="19.5" customHeight="1">
      <c r="A31" s="82" t="s">
        <v>58</v>
      </c>
      <c r="B31" s="82"/>
      <c r="C31" s="82"/>
      <c r="D31" s="82"/>
    </row>
    <row r="32" spans="1:4" s="6" customFormat="1" ht="34.5" customHeight="1">
      <c r="A32" s="4" t="s">
        <v>144</v>
      </c>
      <c r="B32" s="7" t="s">
        <v>59</v>
      </c>
      <c r="C32" s="5" t="s">
        <v>5</v>
      </c>
      <c r="D32" s="10" t="s">
        <v>219</v>
      </c>
    </row>
    <row r="33" spans="1:4" s="6" customFormat="1" ht="19.5" customHeight="1">
      <c r="A33" s="4" t="s">
        <v>145</v>
      </c>
      <c r="B33" s="7" t="s">
        <v>60</v>
      </c>
      <c r="C33" s="5" t="s">
        <v>5</v>
      </c>
      <c r="D33" s="5" t="s">
        <v>204</v>
      </c>
    </row>
    <row r="34" spans="1:4" s="6" customFormat="1" ht="19.5" customHeight="1">
      <c r="A34" s="4" t="s">
        <v>146</v>
      </c>
      <c r="B34" s="3" t="s">
        <v>61</v>
      </c>
      <c r="C34" s="5" t="s">
        <v>5</v>
      </c>
      <c r="D34" s="8" t="s">
        <v>206</v>
      </c>
    </row>
    <row r="35" spans="1:4" s="6" customFormat="1" ht="19.5" customHeight="1">
      <c r="A35" s="4" t="s">
        <v>147</v>
      </c>
      <c r="B35" s="3" t="s">
        <v>62</v>
      </c>
      <c r="C35" s="5" t="s">
        <v>5</v>
      </c>
      <c r="D35" s="8" t="s">
        <v>205</v>
      </c>
    </row>
    <row r="36" spans="1:4" s="6" customFormat="1" ht="19.5" customHeight="1">
      <c r="A36" s="4" t="s">
        <v>148</v>
      </c>
      <c r="B36" s="3" t="s">
        <v>63</v>
      </c>
      <c r="C36" s="5" t="s">
        <v>5</v>
      </c>
      <c r="D36" s="16">
        <v>40274</v>
      </c>
    </row>
    <row r="37" spans="1:4" s="6" customFormat="1" ht="19.5" customHeight="1">
      <c r="A37" s="4" t="s">
        <v>149</v>
      </c>
      <c r="B37" s="3" t="s">
        <v>64</v>
      </c>
      <c r="C37" s="5" t="s">
        <v>5</v>
      </c>
      <c r="D37" s="16">
        <v>42466</v>
      </c>
    </row>
    <row r="38" spans="1:4" s="6" customFormat="1" ht="34.5" customHeight="1">
      <c r="A38" s="4"/>
      <c r="B38" s="7" t="s">
        <v>59</v>
      </c>
      <c r="C38" s="5" t="s">
        <v>5</v>
      </c>
      <c r="D38" s="10" t="s">
        <v>220</v>
      </c>
    </row>
    <row r="39" spans="1:4" s="6" customFormat="1" ht="19.5" customHeight="1">
      <c r="A39" s="4"/>
      <c r="B39" s="7" t="s">
        <v>60</v>
      </c>
      <c r="C39" s="5" t="s">
        <v>5</v>
      </c>
      <c r="D39" s="5" t="s">
        <v>204</v>
      </c>
    </row>
    <row r="40" spans="1:4" s="6" customFormat="1" ht="19.5" customHeight="1">
      <c r="A40" s="4"/>
      <c r="B40" s="3" t="s">
        <v>61</v>
      </c>
      <c r="C40" s="5" t="s">
        <v>5</v>
      </c>
      <c r="D40" s="8" t="s">
        <v>207</v>
      </c>
    </row>
    <row r="41" spans="1:4" s="6" customFormat="1" ht="19.5" customHeight="1">
      <c r="A41" s="4"/>
      <c r="B41" s="3" t="s">
        <v>62</v>
      </c>
      <c r="C41" s="5" t="s">
        <v>5</v>
      </c>
      <c r="D41" s="8" t="s">
        <v>205</v>
      </c>
    </row>
    <row r="42" spans="1:4" s="6" customFormat="1" ht="19.5" customHeight="1">
      <c r="A42" s="4"/>
      <c r="B42" s="3" t="s">
        <v>63</v>
      </c>
      <c r="C42" s="5" t="s">
        <v>5</v>
      </c>
      <c r="D42" s="16">
        <v>40513</v>
      </c>
    </row>
    <row r="43" spans="1:4" s="6" customFormat="1" ht="19.5" customHeight="1">
      <c r="A43" s="4"/>
      <c r="B43" s="3" t="s">
        <v>64</v>
      </c>
      <c r="C43" s="5" t="s">
        <v>5</v>
      </c>
      <c r="D43" s="16">
        <v>43625</v>
      </c>
    </row>
    <row r="44" spans="1:4" s="6" customFormat="1" ht="19.5" customHeight="1">
      <c r="A44" s="4"/>
      <c r="B44" s="7" t="s">
        <v>59</v>
      </c>
      <c r="C44" s="5"/>
      <c r="D44" s="18" t="s">
        <v>221</v>
      </c>
    </row>
    <row r="45" spans="1:4" s="6" customFormat="1" ht="19.5" customHeight="1">
      <c r="A45" s="4"/>
      <c r="B45" s="7" t="s">
        <v>60</v>
      </c>
      <c r="C45" s="5"/>
      <c r="D45" s="5" t="s">
        <v>204</v>
      </c>
    </row>
    <row r="46" spans="1:4" s="6" customFormat="1" ht="19.5" customHeight="1">
      <c r="A46" s="4"/>
      <c r="B46" s="3" t="s">
        <v>61</v>
      </c>
      <c r="C46" s="5"/>
      <c r="D46" s="8" t="s">
        <v>207</v>
      </c>
    </row>
    <row r="47" spans="1:4" s="6" customFormat="1" ht="19.5" customHeight="1">
      <c r="A47" s="4"/>
      <c r="B47" s="3" t="s">
        <v>62</v>
      </c>
      <c r="C47" s="5"/>
      <c r="D47" s="8" t="s">
        <v>205</v>
      </c>
    </row>
    <row r="48" spans="1:4" s="6" customFormat="1" ht="19.5" customHeight="1">
      <c r="A48" s="4"/>
      <c r="B48" s="3" t="s">
        <v>63</v>
      </c>
      <c r="C48" s="5"/>
      <c r="D48" s="16">
        <v>40513</v>
      </c>
    </row>
    <row r="49" spans="1:4" s="6" customFormat="1" ht="19.5" customHeight="1">
      <c r="A49" s="4"/>
      <c r="B49" s="3" t="s">
        <v>64</v>
      </c>
      <c r="C49" s="5"/>
      <c r="D49" s="16">
        <v>43625</v>
      </c>
    </row>
    <row r="50" spans="1:4" s="6" customFormat="1" ht="19.5" customHeight="1">
      <c r="A50" s="4"/>
      <c r="B50" s="7" t="s">
        <v>59</v>
      </c>
      <c r="C50" s="5"/>
      <c r="D50" s="18" t="s">
        <v>222</v>
      </c>
    </row>
    <row r="51" spans="1:4" s="6" customFormat="1" ht="19.5" customHeight="1">
      <c r="A51" s="4"/>
      <c r="B51" s="7" t="s">
        <v>60</v>
      </c>
      <c r="C51" s="5"/>
      <c r="D51" s="16" t="s">
        <v>204</v>
      </c>
    </row>
    <row r="52" spans="1:4" s="6" customFormat="1" ht="19.5" customHeight="1">
      <c r="A52" s="4"/>
      <c r="B52" s="3" t="s">
        <v>61</v>
      </c>
      <c r="C52" s="5"/>
      <c r="D52" s="8" t="s">
        <v>229</v>
      </c>
    </row>
    <row r="53" spans="1:4" s="6" customFormat="1" ht="19.5" customHeight="1">
      <c r="A53" s="4"/>
      <c r="B53" s="3" t="s">
        <v>62</v>
      </c>
      <c r="C53" s="5"/>
      <c r="D53" s="16" t="s">
        <v>223</v>
      </c>
    </row>
    <row r="54" spans="1:4" s="6" customFormat="1" ht="19.5" customHeight="1">
      <c r="A54" s="4"/>
      <c r="B54" s="3" t="s">
        <v>63</v>
      </c>
      <c r="C54" s="5"/>
      <c r="D54" s="16">
        <v>41505</v>
      </c>
    </row>
    <row r="55" spans="1:4" s="6" customFormat="1" ht="19.5" customHeight="1">
      <c r="A55" s="4"/>
      <c r="B55" s="3" t="s">
        <v>64</v>
      </c>
      <c r="C55" s="5"/>
      <c r="D55" s="16">
        <v>45157</v>
      </c>
    </row>
    <row r="56" spans="1:4" s="6" customFormat="1" ht="19.5" customHeight="1">
      <c r="A56" s="4"/>
      <c r="B56" s="7" t="s">
        <v>59</v>
      </c>
      <c r="C56" s="5"/>
      <c r="D56" s="18" t="s">
        <v>224</v>
      </c>
    </row>
    <row r="57" spans="1:4" s="6" customFormat="1" ht="19.5" customHeight="1">
      <c r="A57" s="4"/>
      <c r="B57" s="7" t="s">
        <v>60</v>
      </c>
      <c r="C57" s="5"/>
      <c r="D57" s="16" t="s">
        <v>197</v>
      </c>
    </row>
    <row r="58" spans="1:4" s="6" customFormat="1" ht="19.5" customHeight="1">
      <c r="A58" s="4"/>
      <c r="B58" s="3" t="s">
        <v>61</v>
      </c>
      <c r="C58" s="5"/>
      <c r="D58" s="16"/>
    </row>
    <row r="59" spans="1:4" s="6" customFormat="1" ht="19.5" customHeight="1">
      <c r="A59" s="4"/>
      <c r="B59" s="3" t="s">
        <v>62</v>
      </c>
      <c r="C59" s="5"/>
      <c r="D59" s="16"/>
    </row>
    <row r="60" spans="1:4" s="6" customFormat="1" ht="19.5" customHeight="1">
      <c r="A60" s="4"/>
      <c r="B60" s="3" t="s">
        <v>63</v>
      </c>
      <c r="C60" s="5"/>
      <c r="D60" s="16"/>
    </row>
    <row r="61" spans="1:4" s="6" customFormat="1" ht="19.5" customHeight="1">
      <c r="A61" s="4"/>
      <c r="B61" s="3" t="s">
        <v>64</v>
      </c>
      <c r="C61" s="5"/>
      <c r="D61" s="16"/>
    </row>
    <row r="62" spans="1:4" s="6" customFormat="1" ht="19.5" customHeight="1">
      <c r="A62" s="82" t="s">
        <v>65</v>
      </c>
      <c r="B62" s="82"/>
      <c r="C62" s="82"/>
      <c r="D62" s="82"/>
    </row>
    <row r="63" spans="1:4" s="6" customFormat="1" ht="19.5" customHeight="1">
      <c r="A63" s="4" t="s">
        <v>150</v>
      </c>
      <c r="B63" s="7" t="s">
        <v>66</v>
      </c>
      <c r="C63" s="5" t="s">
        <v>5</v>
      </c>
      <c r="D63" s="5" t="s">
        <v>225</v>
      </c>
    </row>
    <row r="64" spans="1:4" s="6" customFormat="1" ht="19.5" customHeight="1">
      <c r="A64" s="4" t="s">
        <v>154</v>
      </c>
      <c r="B64" s="7" t="s">
        <v>67</v>
      </c>
      <c r="C64" s="8" t="s">
        <v>6</v>
      </c>
      <c r="D64" s="5">
        <v>2</v>
      </c>
    </row>
    <row r="65" spans="1:4" s="6" customFormat="1" ht="19.5" customHeight="1">
      <c r="A65" s="82" t="s">
        <v>68</v>
      </c>
      <c r="B65" s="82"/>
      <c r="C65" s="82"/>
      <c r="D65" s="82"/>
    </row>
    <row r="66" spans="1:4" s="6" customFormat="1" ht="19.5" customHeight="1">
      <c r="A66" s="4" t="s">
        <v>155</v>
      </c>
      <c r="B66" s="3" t="s">
        <v>69</v>
      </c>
      <c r="C66" s="5" t="s">
        <v>5</v>
      </c>
      <c r="D66" s="5" t="s">
        <v>225</v>
      </c>
    </row>
    <row r="67" spans="1:4" s="6" customFormat="1" ht="19.5" customHeight="1">
      <c r="A67" s="82" t="s">
        <v>70</v>
      </c>
      <c r="B67" s="82"/>
      <c r="C67" s="82"/>
      <c r="D67" s="82"/>
    </row>
    <row r="68" spans="1:4" s="6" customFormat="1" ht="19.5" customHeight="1">
      <c r="A68" s="4" t="s">
        <v>156</v>
      </c>
      <c r="B68" s="7" t="s">
        <v>71</v>
      </c>
      <c r="C68" s="5" t="s">
        <v>5</v>
      </c>
      <c r="D68" s="5" t="s">
        <v>225</v>
      </c>
    </row>
    <row r="69" spans="1:4" s="6" customFormat="1" ht="19.5" customHeight="1">
      <c r="A69" s="82" t="s">
        <v>72</v>
      </c>
      <c r="B69" s="82"/>
      <c r="C69" s="82"/>
      <c r="D69" s="82"/>
    </row>
    <row r="70" spans="1:4" s="6" customFormat="1" ht="19.5" customHeight="1">
      <c r="A70" s="4" t="s">
        <v>157</v>
      </c>
      <c r="B70" s="7" t="s">
        <v>73</v>
      </c>
      <c r="C70" s="5" t="s">
        <v>5</v>
      </c>
      <c r="D70" s="5" t="s">
        <v>225</v>
      </c>
    </row>
    <row r="71" spans="1:4" s="6" customFormat="1" ht="19.5" customHeight="1">
      <c r="A71" s="81" t="s">
        <v>74</v>
      </c>
      <c r="B71" s="81"/>
      <c r="C71" s="81"/>
      <c r="D71" s="81"/>
    </row>
    <row r="72" spans="1:4" s="6" customFormat="1" ht="19.5" customHeight="1">
      <c r="A72" s="4" t="s">
        <v>161</v>
      </c>
      <c r="B72" s="7" t="s">
        <v>75</v>
      </c>
      <c r="C72" s="5" t="s">
        <v>5</v>
      </c>
      <c r="D72" s="5" t="s">
        <v>225</v>
      </c>
    </row>
    <row r="73" spans="1:4" s="6" customFormat="1" ht="19.5" customHeight="1">
      <c r="A73" s="4" t="s">
        <v>162</v>
      </c>
      <c r="B73" s="7" t="s">
        <v>76</v>
      </c>
      <c r="C73" s="5" t="s">
        <v>32</v>
      </c>
      <c r="D73" s="5"/>
    </row>
    <row r="74" spans="1:4" s="6" customFormat="1" ht="19.5" customHeight="1">
      <c r="A74" s="82" t="s">
        <v>77</v>
      </c>
      <c r="B74" s="82"/>
      <c r="C74" s="82"/>
      <c r="D74" s="82"/>
    </row>
    <row r="75" spans="1:4" s="6" customFormat="1" ht="19.5" customHeight="1">
      <c r="A75" s="4" t="s">
        <v>163</v>
      </c>
      <c r="B75" s="7" t="s">
        <v>78</v>
      </c>
      <c r="C75" s="5" t="s">
        <v>5</v>
      </c>
      <c r="D75" s="5" t="s">
        <v>208</v>
      </c>
    </row>
    <row r="76" spans="1:4" s="6" customFormat="1" ht="19.5" customHeight="1">
      <c r="A76" s="82" t="s">
        <v>79</v>
      </c>
      <c r="B76" s="82"/>
      <c r="C76" s="82"/>
      <c r="D76" s="82"/>
    </row>
    <row r="77" spans="1:4" s="6" customFormat="1" ht="19.5" customHeight="1">
      <c r="A77" s="4" t="s">
        <v>164</v>
      </c>
      <c r="B77" s="3" t="s">
        <v>80</v>
      </c>
      <c r="C77" s="5" t="s">
        <v>5</v>
      </c>
      <c r="D77" s="7" t="s">
        <v>209</v>
      </c>
    </row>
    <row r="78" spans="1:4" s="6" customFormat="1" ht="19.5" customHeight="1">
      <c r="A78" s="82" t="s">
        <v>81</v>
      </c>
      <c r="B78" s="82"/>
      <c r="C78" s="82"/>
      <c r="D78" s="82"/>
    </row>
    <row r="79" spans="1:4" s="6" customFormat="1" ht="19.5" customHeight="1">
      <c r="A79" s="4" t="s">
        <v>165</v>
      </c>
      <c r="B79" s="3" t="s">
        <v>82</v>
      </c>
      <c r="C79" s="5" t="s">
        <v>5</v>
      </c>
      <c r="D79" s="5" t="s">
        <v>226</v>
      </c>
    </row>
    <row r="80" spans="1:4" s="6" customFormat="1" ht="19.5" customHeight="1">
      <c r="A80" s="82" t="s">
        <v>83</v>
      </c>
      <c r="B80" s="82"/>
      <c r="C80" s="82"/>
      <c r="D80" s="82"/>
    </row>
    <row r="81" spans="1:4" s="6" customFormat="1" ht="19.5" customHeight="1">
      <c r="A81" s="4" t="s">
        <v>166</v>
      </c>
      <c r="B81" s="3" t="s">
        <v>84</v>
      </c>
      <c r="C81" s="5" t="s">
        <v>5</v>
      </c>
      <c r="D81" s="8" t="s">
        <v>210</v>
      </c>
    </row>
    <row r="82" spans="1:4" s="6" customFormat="1" ht="19.5" customHeight="1">
      <c r="A82" s="81" t="s">
        <v>88</v>
      </c>
      <c r="B82" s="81"/>
      <c r="C82" s="81"/>
      <c r="D82" s="81"/>
    </row>
    <row r="83" spans="1:4" s="6" customFormat="1" ht="19.5" customHeight="1">
      <c r="A83" s="4" t="s">
        <v>167</v>
      </c>
      <c r="B83" s="3" t="s">
        <v>85</v>
      </c>
      <c r="C83" s="5" t="s">
        <v>5</v>
      </c>
      <c r="D83" s="8"/>
    </row>
    <row r="84" s="6" customFormat="1" ht="39.75" customHeight="1"/>
  </sheetData>
  <sheetProtection/>
  <mergeCells count="19">
    <mergeCell ref="B1:D1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6:D6"/>
    <mergeCell ref="A11:D11"/>
    <mergeCell ref="A13:D13"/>
    <mergeCell ref="A76:D76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55">
      <selection activeCell="A4" sqref="A4:A87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54" customWidth="1"/>
    <col min="5" max="5" width="20.57421875" style="54" customWidth="1"/>
    <col min="6" max="6" width="11.7109375" style="44" customWidth="1"/>
    <col min="7" max="7" width="36.57421875" style="52" customWidth="1"/>
    <col min="8" max="16384" width="9.140625" style="1" customWidth="1"/>
  </cols>
  <sheetData>
    <row r="1" spans="2:7" s="19" customFormat="1" ht="64.5" customHeight="1">
      <c r="B1" s="90" t="s">
        <v>274</v>
      </c>
      <c r="C1" s="90"/>
      <c r="D1" s="90"/>
      <c r="E1" s="53"/>
      <c r="F1" s="42"/>
      <c r="G1" s="43"/>
    </row>
    <row r="2" spans="2:7" s="19" customFormat="1" ht="24.75" customHeight="1">
      <c r="B2" s="21" t="str">
        <f>'2.1'!B3</f>
        <v>по адресу: Московская обл., г. Щелково,  ул.  Краснознаменская,   д. 7.</v>
      </c>
      <c r="D2" s="54"/>
      <c r="E2" s="54"/>
      <c r="F2" s="44"/>
      <c r="G2" s="43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55" t="s">
        <v>305</v>
      </c>
      <c r="E3" s="55" t="s">
        <v>304</v>
      </c>
      <c r="F3" s="45" t="s">
        <v>306</v>
      </c>
      <c r="G3" s="46" t="s">
        <v>302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84" t="str">
        <f>'2.1'!D6</f>
        <v>27.03.2018 г.</v>
      </c>
      <c r="E4" s="85"/>
      <c r="F4" s="47"/>
      <c r="G4" s="48"/>
    </row>
    <row r="5" spans="1:7" s="6" customFormat="1" ht="19.5" customHeight="1">
      <c r="A5" s="4">
        <v>2</v>
      </c>
      <c r="B5" s="3" t="s">
        <v>89</v>
      </c>
      <c r="C5" s="5" t="s">
        <v>5</v>
      </c>
      <c r="D5" s="86" t="s">
        <v>246</v>
      </c>
      <c r="E5" s="87"/>
      <c r="F5" s="49"/>
      <c r="G5" s="48"/>
    </row>
    <row r="6" spans="1:7" s="6" customFormat="1" ht="19.5" customHeight="1">
      <c r="A6" s="4">
        <v>3</v>
      </c>
      <c r="B6" s="7" t="s">
        <v>62</v>
      </c>
      <c r="C6" s="5" t="s">
        <v>5</v>
      </c>
      <c r="D6" s="88" t="s">
        <v>301</v>
      </c>
      <c r="E6" s="89"/>
      <c r="F6" s="50"/>
      <c r="G6" s="48"/>
    </row>
    <row r="7" spans="1:7" s="6" customFormat="1" ht="19.5" customHeight="1">
      <c r="A7" s="4">
        <v>4</v>
      </c>
      <c r="B7" s="7" t="s">
        <v>90</v>
      </c>
      <c r="C7" s="8" t="s">
        <v>303</v>
      </c>
      <c r="D7" s="56">
        <v>4.26</v>
      </c>
      <c r="E7" s="56">
        <v>4.65</v>
      </c>
      <c r="F7" s="47">
        <v>7587.3</v>
      </c>
      <c r="G7" s="48">
        <f>(D7*6+E7*6)*F7</f>
        <v>405617.058</v>
      </c>
    </row>
    <row r="8" spans="1:7" s="6" customFormat="1" ht="128.25" customHeight="1">
      <c r="A8" s="4">
        <v>5</v>
      </c>
      <c r="B8" s="3" t="s">
        <v>170</v>
      </c>
      <c r="C8" s="5" t="s">
        <v>5</v>
      </c>
      <c r="D8" s="88" t="s">
        <v>307</v>
      </c>
      <c r="E8" s="85"/>
      <c r="F8" s="47"/>
      <c r="G8" s="48"/>
    </row>
    <row r="9" spans="1:7" s="6" customFormat="1" ht="19.5" customHeight="1">
      <c r="A9" s="4">
        <v>6</v>
      </c>
      <c r="B9" s="3" t="s">
        <v>171</v>
      </c>
      <c r="C9" s="5" t="s">
        <v>5</v>
      </c>
      <c r="D9" s="84" t="s">
        <v>247</v>
      </c>
      <c r="E9" s="85"/>
      <c r="F9" s="47"/>
      <c r="G9" s="48"/>
    </row>
    <row r="10" spans="1:7" s="6" customFormat="1" ht="31.5" customHeight="1">
      <c r="A10" s="4">
        <v>7</v>
      </c>
      <c r="B10" s="3" t="s">
        <v>91</v>
      </c>
      <c r="C10" s="5" t="s">
        <v>5</v>
      </c>
      <c r="D10" s="84" t="s">
        <v>248</v>
      </c>
      <c r="E10" s="85"/>
      <c r="F10" s="47"/>
      <c r="G10" s="48"/>
    </row>
    <row r="11" spans="1:7" s="6" customFormat="1" ht="15.75">
      <c r="A11" s="4">
        <v>8</v>
      </c>
      <c r="B11" s="3"/>
      <c r="C11" s="5"/>
      <c r="D11" s="56"/>
      <c r="E11" s="56"/>
      <c r="F11" s="47"/>
      <c r="G11" s="48"/>
    </row>
    <row r="12" spans="1:7" s="6" customFormat="1" ht="15.75">
      <c r="A12" s="4">
        <v>9</v>
      </c>
      <c r="B12" s="3" t="s">
        <v>89</v>
      </c>
      <c r="C12" s="5" t="s">
        <v>5</v>
      </c>
      <c r="D12" s="86" t="s">
        <v>249</v>
      </c>
      <c r="E12" s="87"/>
      <c r="F12" s="49"/>
      <c r="G12" s="48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88" t="s">
        <v>301</v>
      </c>
      <c r="E13" s="89"/>
      <c r="F13" s="50"/>
      <c r="G13" s="48"/>
    </row>
    <row r="14" spans="1:7" ht="15.75">
      <c r="A14" s="4">
        <v>11</v>
      </c>
      <c r="B14" s="7" t="s">
        <v>90</v>
      </c>
      <c r="C14" s="5" t="s">
        <v>18</v>
      </c>
      <c r="D14" s="56">
        <v>6.23</v>
      </c>
      <c r="E14" s="56">
        <v>6.6</v>
      </c>
      <c r="F14" s="47">
        <v>7587.3</v>
      </c>
      <c r="G14" s="48">
        <f>(D14*6+E14*6)*F14</f>
        <v>584070.3539999999</v>
      </c>
    </row>
    <row r="15" spans="1:7" ht="123.75" customHeight="1">
      <c r="A15" s="4">
        <v>12</v>
      </c>
      <c r="B15" s="3" t="s">
        <v>170</v>
      </c>
      <c r="C15" s="5" t="s">
        <v>5</v>
      </c>
      <c r="D15" s="88" t="s">
        <v>307</v>
      </c>
      <c r="E15" s="85"/>
      <c r="F15" s="47"/>
      <c r="G15" s="51"/>
    </row>
    <row r="16" spans="1:7" ht="37.5" customHeight="1">
      <c r="A16" s="4">
        <v>13</v>
      </c>
      <c r="B16" s="3" t="s">
        <v>171</v>
      </c>
      <c r="C16" s="5" t="s">
        <v>5</v>
      </c>
      <c r="D16" s="84" t="s">
        <v>250</v>
      </c>
      <c r="E16" s="85"/>
      <c r="F16" s="47"/>
      <c r="G16" s="51"/>
    </row>
    <row r="17" spans="1:7" ht="21" customHeight="1">
      <c r="A17" s="4">
        <v>14</v>
      </c>
      <c r="B17" s="3" t="s">
        <v>91</v>
      </c>
      <c r="C17" s="5" t="s">
        <v>5</v>
      </c>
      <c r="D17" s="84" t="s">
        <v>251</v>
      </c>
      <c r="E17" s="85"/>
      <c r="F17" s="47"/>
      <c r="G17" s="51"/>
    </row>
    <row r="18" spans="1:7" ht="15.75">
      <c r="A18" s="4">
        <v>15</v>
      </c>
      <c r="B18" s="3"/>
      <c r="C18" s="5"/>
      <c r="D18" s="56"/>
      <c r="E18" s="56"/>
      <c r="F18" s="47"/>
      <c r="G18" s="51"/>
    </row>
    <row r="19" spans="1:7" ht="31.5" customHeight="1">
      <c r="A19" s="4">
        <v>16</v>
      </c>
      <c r="B19" s="3" t="s">
        <v>89</v>
      </c>
      <c r="C19" s="5" t="s">
        <v>5</v>
      </c>
      <c r="D19" s="86" t="s">
        <v>252</v>
      </c>
      <c r="E19" s="87"/>
      <c r="F19" s="49"/>
      <c r="G19" s="51"/>
    </row>
    <row r="20" spans="1:7" ht="15.75">
      <c r="A20" s="4">
        <v>17</v>
      </c>
      <c r="B20" s="7" t="s">
        <v>62</v>
      </c>
      <c r="C20" s="5" t="s">
        <v>5</v>
      </c>
      <c r="D20" s="88" t="s">
        <v>301</v>
      </c>
      <c r="E20" s="89"/>
      <c r="F20" s="50"/>
      <c r="G20" s="51"/>
    </row>
    <row r="21" spans="1:7" ht="15.75">
      <c r="A21" s="4">
        <v>18</v>
      </c>
      <c r="B21" s="7" t="s">
        <v>90</v>
      </c>
      <c r="C21" s="5" t="s">
        <v>18</v>
      </c>
      <c r="D21" s="56">
        <v>5.28</v>
      </c>
      <c r="E21" s="56">
        <v>5</v>
      </c>
      <c r="F21" s="47">
        <v>7587.3</v>
      </c>
      <c r="G21" s="48">
        <f>(D21*6+E21*6)*F21</f>
        <v>467984.664</v>
      </c>
    </row>
    <row r="22" spans="1:7" ht="123.75" customHeight="1">
      <c r="A22" s="4">
        <v>19</v>
      </c>
      <c r="B22" s="3" t="s">
        <v>170</v>
      </c>
      <c r="C22" s="5" t="s">
        <v>5</v>
      </c>
      <c r="D22" s="88" t="s">
        <v>307</v>
      </c>
      <c r="E22" s="85"/>
      <c r="F22" s="47"/>
      <c r="G22" s="51"/>
    </row>
    <row r="23" spans="1:7" ht="15.75">
      <c r="A23" s="4">
        <v>20</v>
      </c>
      <c r="B23" s="3" t="s">
        <v>171</v>
      </c>
      <c r="C23" s="5" t="s">
        <v>5</v>
      </c>
      <c r="D23" s="84" t="s">
        <v>247</v>
      </c>
      <c r="E23" s="85"/>
      <c r="F23" s="47"/>
      <c r="G23" s="51"/>
    </row>
    <row r="24" spans="1:7" ht="31.5" customHeight="1">
      <c r="A24" s="4">
        <v>21</v>
      </c>
      <c r="B24" s="3" t="s">
        <v>91</v>
      </c>
      <c r="C24" s="5" t="s">
        <v>5</v>
      </c>
      <c r="D24" s="88" t="s">
        <v>327</v>
      </c>
      <c r="E24" s="85"/>
      <c r="F24" s="47"/>
      <c r="G24" s="51"/>
    </row>
    <row r="25" spans="1:7" ht="15.75">
      <c r="A25" s="4">
        <v>22</v>
      </c>
      <c r="B25" s="3"/>
      <c r="C25" s="5"/>
      <c r="D25" s="56"/>
      <c r="E25" s="56"/>
      <c r="F25" s="47"/>
      <c r="G25" s="51"/>
    </row>
    <row r="26" spans="1:7" ht="31.5" customHeight="1">
      <c r="A26" s="4">
        <v>23</v>
      </c>
      <c r="B26" s="3" t="s">
        <v>89</v>
      </c>
      <c r="C26" s="5" t="s">
        <v>5</v>
      </c>
      <c r="D26" s="86" t="s">
        <v>253</v>
      </c>
      <c r="E26" s="87"/>
      <c r="F26" s="49"/>
      <c r="G26" s="51"/>
    </row>
    <row r="27" spans="1:7" ht="15.75">
      <c r="A27" s="4">
        <v>24</v>
      </c>
      <c r="B27" s="7" t="s">
        <v>62</v>
      </c>
      <c r="C27" s="5" t="s">
        <v>5</v>
      </c>
      <c r="D27" s="88" t="s">
        <v>301</v>
      </c>
      <c r="E27" s="89"/>
      <c r="F27" s="50"/>
      <c r="G27" s="51"/>
    </row>
    <row r="28" spans="1:7" ht="15.75">
      <c r="A28" s="4">
        <v>25</v>
      </c>
      <c r="B28" s="7" t="s">
        <v>90</v>
      </c>
      <c r="C28" s="5" t="s">
        <v>18</v>
      </c>
      <c r="D28" s="56">
        <v>1.49</v>
      </c>
      <c r="E28" s="56">
        <v>1.49</v>
      </c>
      <c r="F28" s="47">
        <v>7587.3</v>
      </c>
      <c r="G28" s="48">
        <f>(D28*6+E28*6)*F28</f>
        <v>135660.924</v>
      </c>
    </row>
    <row r="29" spans="1:7" ht="126.75" customHeight="1">
      <c r="A29" s="4">
        <v>26</v>
      </c>
      <c r="B29" s="3" t="s">
        <v>170</v>
      </c>
      <c r="C29" s="5" t="s">
        <v>5</v>
      </c>
      <c r="D29" s="88" t="s">
        <v>307</v>
      </c>
      <c r="E29" s="85"/>
      <c r="F29" s="47"/>
      <c r="G29" s="51"/>
    </row>
    <row r="30" spans="1:7" ht="15.75">
      <c r="A30" s="4">
        <v>27</v>
      </c>
      <c r="B30" s="3" t="s">
        <v>171</v>
      </c>
      <c r="C30" s="5" t="s">
        <v>5</v>
      </c>
      <c r="D30" s="84" t="s">
        <v>247</v>
      </c>
      <c r="E30" s="85"/>
      <c r="F30" s="47"/>
      <c r="G30" s="51"/>
    </row>
    <row r="31" spans="1:7" ht="15.75">
      <c r="A31" s="4">
        <v>28</v>
      </c>
      <c r="B31" s="3" t="s">
        <v>91</v>
      </c>
      <c r="C31" s="5" t="s">
        <v>5</v>
      </c>
      <c r="D31" s="84" t="s">
        <v>251</v>
      </c>
      <c r="E31" s="85"/>
      <c r="F31" s="47"/>
      <c r="G31" s="51"/>
    </row>
    <row r="32" spans="1:7" ht="15.75">
      <c r="A32" s="4">
        <v>29</v>
      </c>
      <c r="B32" s="3"/>
      <c r="C32" s="5"/>
      <c r="D32" s="56"/>
      <c r="E32" s="56"/>
      <c r="F32" s="47"/>
      <c r="G32" s="51"/>
    </row>
    <row r="33" spans="1:7" ht="47.25" customHeight="1">
      <c r="A33" s="4">
        <v>30</v>
      </c>
      <c r="B33" s="3" t="s">
        <v>89</v>
      </c>
      <c r="C33" s="5" t="s">
        <v>5</v>
      </c>
      <c r="D33" s="86" t="s">
        <v>254</v>
      </c>
      <c r="E33" s="87"/>
      <c r="F33" s="49"/>
      <c r="G33" s="51"/>
    </row>
    <row r="34" spans="1:7" ht="15.75">
      <c r="A34" s="4">
        <v>31</v>
      </c>
      <c r="B34" s="7" t="s">
        <v>62</v>
      </c>
      <c r="C34" s="5" t="s">
        <v>5</v>
      </c>
      <c r="D34" s="88" t="s">
        <v>301</v>
      </c>
      <c r="E34" s="89"/>
      <c r="F34" s="50"/>
      <c r="G34" s="51"/>
    </row>
    <row r="35" spans="1:7" ht="15.75">
      <c r="A35" s="4">
        <v>32</v>
      </c>
      <c r="B35" s="7" t="s">
        <v>90</v>
      </c>
      <c r="C35" s="5" t="s">
        <v>18</v>
      </c>
      <c r="D35" s="56">
        <v>2.21</v>
      </c>
      <c r="E35" s="56">
        <v>2.75</v>
      </c>
      <c r="F35" s="47">
        <v>7587.3</v>
      </c>
      <c r="G35" s="48">
        <f>(D35*6+E35*6)*F35</f>
        <v>225798.04799999998</v>
      </c>
    </row>
    <row r="36" spans="1:7" ht="133.5" customHeight="1">
      <c r="A36" s="4">
        <v>33</v>
      </c>
      <c r="B36" s="3" t="s">
        <v>170</v>
      </c>
      <c r="C36" s="5" t="s">
        <v>5</v>
      </c>
      <c r="D36" s="88" t="s">
        <v>307</v>
      </c>
      <c r="E36" s="85"/>
      <c r="F36" s="47"/>
      <c r="G36" s="51"/>
    </row>
    <row r="37" spans="1:7" ht="31.5" customHeight="1">
      <c r="A37" s="4">
        <v>34</v>
      </c>
      <c r="B37" s="3" t="s">
        <v>171</v>
      </c>
      <c r="C37" s="5" t="s">
        <v>5</v>
      </c>
      <c r="D37" s="84" t="s">
        <v>255</v>
      </c>
      <c r="E37" s="85"/>
      <c r="F37" s="47"/>
      <c r="G37" s="51"/>
    </row>
    <row r="38" spans="1:7" ht="15.75">
      <c r="A38" s="4">
        <v>35</v>
      </c>
      <c r="B38" s="3" t="s">
        <v>91</v>
      </c>
      <c r="C38" s="5" t="s">
        <v>5</v>
      </c>
      <c r="D38" s="84" t="s">
        <v>251</v>
      </c>
      <c r="E38" s="85"/>
      <c r="F38" s="47"/>
      <c r="G38" s="51"/>
    </row>
    <row r="39" spans="1:7" ht="15.75">
      <c r="A39" s="4">
        <v>36</v>
      </c>
      <c r="B39" s="3"/>
      <c r="C39" s="5"/>
      <c r="D39" s="56"/>
      <c r="E39" s="56"/>
      <c r="F39" s="47"/>
      <c r="G39" s="51"/>
    </row>
    <row r="40" spans="1:7" ht="47.25" customHeight="1">
      <c r="A40" s="4">
        <v>37</v>
      </c>
      <c r="B40" s="3" t="s">
        <v>89</v>
      </c>
      <c r="C40" s="5" t="s">
        <v>5</v>
      </c>
      <c r="D40" s="86" t="s">
        <v>256</v>
      </c>
      <c r="E40" s="87"/>
      <c r="F40" s="49"/>
      <c r="G40" s="51"/>
    </row>
    <row r="41" spans="1:7" ht="15.75">
      <c r="A41" s="4">
        <v>38</v>
      </c>
      <c r="B41" s="7" t="s">
        <v>62</v>
      </c>
      <c r="C41" s="5" t="s">
        <v>5</v>
      </c>
      <c r="D41" s="88" t="s">
        <v>301</v>
      </c>
      <c r="E41" s="89"/>
      <c r="F41" s="50"/>
      <c r="G41" s="51"/>
    </row>
    <row r="42" spans="1:7" ht="15.75">
      <c r="A42" s="4">
        <v>39</v>
      </c>
      <c r="B42" s="7" t="s">
        <v>90</v>
      </c>
      <c r="C42" s="5" t="s">
        <v>18</v>
      </c>
      <c r="D42" s="56">
        <v>1.78</v>
      </c>
      <c r="E42" s="56">
        <v>1.8</v>
      </c>
      <c r="F42" s="47">
        <v>7587.3</v>
      </c>
      <c r="G42" s="48">
        <f>(D42*6+E42*6)*F42</f>
        <v>162975.204</v>
      </c>
    </row>
    <row r="43" spans="1:7" ht="130.5" customHeight="1">
      <c r="A43" s="4">
        <v>40</v>
      </c>
      <c r="B43" s="3" t="s">
        <v>170</v>
      </c>
      <c r="C43" s="5" t="s">
        <v>5</v>
      </c>
      <c r="D43" s="88" t="s">
        <v>307</v>
      </c>
      <c r="E43" s="85"/>
      <c r="F43" s="47"/>
      <c r="G43" s="51"/>
    </row>
    <row r="44" spans="1:7" ht="31.5" customHeight="1">
      <c r="A44" s="4">
        <v>41</v>
      </c>
      <c r="B44" s="3" t="s">
        <v>171</v>
      </c>
      <c r="C44" s="5" t="s">
        <v>5</v>
      </c>
      <c r="D44" s="84" t="s">
        <v>255</v>
      </c>
      <c r="E44" s="85"/>
      <c r="F44" s="47"/>
      <c r="G44" s="51"/>
    </row>
    <row r="45" spans="1:7" ht="15.75">
      <c r="A45" s="4">
        <v>42</v>
      </c>
      <c r="B45" s="3" t="s">
        <v>91</v>
      </c>
      <c r="C45" s="5" t="s">
        <v>5</v>
      </c>
      <c r="D45" s="84" t="s">
        <v>251</v>
      </c>
      <c r="E45" s="85"/>
      <c r="F45" s="47"/>
      <c r="G45" s="51"/>
    </row>
    <row r="46" spans="1:7" ht="15.75">
      <c r="A46" s="4">
        <v>43</v>
      </c>
      <c r="B46" s="3"/>
      <c r="C46" s="5"/>
      <c r="D46" s="56"/>
      <c r="E46" s="56"/>
      <c r="F46" s="47"/>
      <c r="G46" s="51"/>
    </row>
    <row r="47" spans="1:7" ht="93" customHeight="1">
      <c r="A47" s="4">
        <v>44</v>
      </c>
      <c r="B47" s="3" t="s">
        <v>89</v>
      </c>
      <c r="C47" s="5" t="s">
        <v>5</v>
      </c>
      <c r="D47" s="86" t="s">
        <v>257</v>
      </c>
      <c r="E47" s="87"/>
      <c r="F47" s="49"/>
      <c r="G47" s="51"/>
    </row>
    <row r="48" spans="1:7" ht="15.75">
      <c r="A48" s="4">
        <v>45</v>
      </c>
      <c r="B48" s="7" t="s">
        <v>62</v>
      </c>
      <c r="C48" s="5" t="s">
        <v>5</v>
      </c>
      <c r="D48" s="88" t="s">
        <v>301</v>
      </c>
      <c r="E48" s="89"/>
      <c r="F48" s="50"/>
      <c r="G48" s="51"/>
    </row>
    <row r="49" spans="1:7" ht="15.75">
      <c r="A49" s="4">
        <v>46</v>
      </c>
      <c r="B49" s="7" t="s">
        <v>90</v>
      </c>
      <c r="C49" s="5" t="s">
        <v>18</v>
      </c>
      <c r="D49" s="56">
        <v>4.53</v>
      </c>
      <c r="E49" s="56">
        <v>4.53</v>
      </c>
      <c r="F49" s="47">
        <v>7587.3</v>
      </c>
      <c r="G49" s="48">
        <f>(D49*6+E49*6)*F49</f>
        <v>412445.628</v>
      </c>
    </row>
    <row r="50" spans="1:7" ht="127.5" customHeight="1">
      <c r="A50" s="4">
        <v>47</v>
      </c>
      <c r="B50" s="3" t="s">
        <v>170</v>
      </c>
      <c r="C50" s="5" t="s">
        <v>5</v>
      </c>
      <c r="D50" s="88" t="s">
        <v>307</v>
      </c>
      <c r="E50" s="85"/>
      <c r="F50" s="47"/>
      <c r="G50" s="51"/>
    </row>
    <row r="51" spans="1:7" ht="31.5" customHeight="1">
      <c r="A51" s="4">
        <v>48</v>
      </c>
      <c r="B51" s="3" t="s">
        <v>171</v>
      </c>
      <c r="C51" s="5" t="s">
        <v>5</v>
      </c>
      <c r="D51" s="84" t="s">
        <v>255</v>
      </c>
      <c r="E51" s="85"/>
      <c r="F51" s="47"/>
      <c r="G51" s="51"/>
    </row>
    <row r="52" spans="1:7" ht="15.75">
      <c r="A52" s="4">
        <v>49</v>
      </c>
      <c r="B52" s="3" t="s">
        <v>91</v>
      </c>
      <c r="C52" s="5" t="s">
        <v>5</v>
      </c>
      <c r="D52" s="84" t="s">
        <v>251</v>
      </c>
      <c r="E52" s="85"/>
      <c r="F52" s="47"/>
      <c r="G52" s="51"/>
    </row>
    <row r="53" spans="1:7" ht="15.75">
      <c r="A53" s="4">
        <v>50</v>
      </c>
      <c r="B53" s="3"/>
      <c r="C53" s="5"/>
      <c r="D53" s="56"/>
      <c r="E53" s="56"/>
      <c r="F53" s="47"/>
      <c r="G53" s="51"/>
    </row>
    <row r="54" spans="1:7" ht="15.75">
      <c r="A54" s="4">
        <v>51</v>
      </c>
      <c r="B54" s="3" t="s">
        <v>89</v>
      </c>
      <c r="C54" s="5" t="s">
        <v>5</v>
      </c>
      <c r="D54" s="86" t="s">
        <v>258</v>
      </c>
      <c r="E54" s="87"/>
      <c r="F54" s="49"/>
      <c r="G54" s="51"/>
    </row>
    <row r="55" spans="1:7" ht="15.75">
      <c r="A55" s="4">
        <v>52</v>
      </c>
      <c r="B55" s="7" t="s">
        <v>62</v>
      </c>
      <c r="C55" s="5" t="s">
        <v>5</v>
      </c>
      <c r="D55" s="88" t="s">
        <v>301</v>
      </c>
      <c r="E55" s="89"/>
      <c r="F55" s="50"/>
      <c r="G55" s="51"/>
    </row>
    <row r="56" spans="1:7" ht="15.75">
      <c r="A56" s="4">
        <v>53</v>
      </c>
      <c r="B56" s="7" t="s">
        <v>90</v>
      </c>
      <c r="C56" s="5" t="s">
        <v>18</v>
      </c>
      <c r="D56" s="56">
        <v>0.06</v>
      </c>
      <c r="E56" s="56">
        <v>0.06</v>
      </c>
      <c r="F56" s="47">
        <v>7587.3</v>
      </c>
      <c r="G56" s="48">
        <f>(D56*6+E56*6)*F56</f>
        <v>5462.856</v>
      </c>
    </row>
    <row r="57" spans="1:7" ht="123" customHeight="1">
      <c r="A57" s="4">
        <v>54</v>
      </c>
      <c r="B57" s="3" t="s">
        <v>170</v>
      </c>
      <c r="C57" s="5" t="s">
        <v>5</v>
      </c>
      <c r="D57" s="88" t="s">
        <v>307</v>
      </c>
      <c r="E57" s="85"/>
      <c r="F57" s="47"/>
      <c r="G57" s="51"/>
    </row>
    <row r="58" spans="1:7" ht="15.75">
      <c r="A58" s="4">
        <v>55</v>
      </c>
      <c r="B58" s="3" t="s">
        <v>171</v>
      </c>
      <c r="C58" s="5" t="s">
        <v>5</v>
      </c>
      <c r="D58" s="84" t="s">
        <v>259</v>
      </c>
      <c r="E58" s="85"/>
      <c r="F58" s="47"/>
      <c r="G58" s="51"/>
    </row>
    <row r="59" spans="1:7" ht="45" customHeight="1">
      <c r="A59" s="4">
        <v>56</v>
      </c>
      <c r="B59" s="3" t="s">
        <v>91</v>
      </c>
      <c r="C59" s="5" t="s">
        <v>5</v>
      </c>
      <c r="D59" s="88" t="s">
        <v>328</v>
      </c>
      <c r="E59" s="85"/>
      <c r="F59" s="47"/>
      <c r="G59" s="51"/>
    </row>
    <row r="60" spans="1:7" ht="15.75">
      <c r="A60" s="4">
        <v>57</v>
      </c>
      <c r="B60" s="3"/>
      <c r="C60" s="5"/>
      <c r="D60" s="56"/>
      <c r="E60" s="56"/>
      <c r="F60" s="47"/>
      <c r="G60" s="51"/>
    </row>
    <row r="61" spans="1:7" ht="15.75">
      <c r="A61" s="4">
        <v>58</v>
      </c>
      <c r="B61" s="3" t="s">
        <v>89</v>
      </c>
      <c r="C61" s="5" t="s">
        <v>5</v>
      </c>
      <c r="D61" s="86" t="s">
        <v>260</v>
      </c>
      <c r="E61" s="87"/>
      <c r="F61" s="49"/>
      <c r="G61" s="51"/>
    </row>
    <row r="62" spans="1:7" ht="15.75">
      <c r="A62" s="4">
        <v>59</v>
      </c>
      <c r="B62" s="7" t="s">
        <v>62</v>
      </c>
      <c r="C62" s="5" t="s">
        <v>5</v>
      </c>
      <c r="D62" s="88" t="s">
        <v>301</v>
      </c>
      <c r="E62" s="89"/>
      <c r="F62" s="50"/>
      <c r="G62" s="51"/>
    </row>
    <row r="63" spans="1:7" ht="15.75">
      <c r="A63" s="4">
        <v>60</v>
      </c>
      <c r="B63" s="7" t="s">
        <v>90</v>
      </c>
      <c r="C63" s="5" t="s">
        <v>18</v>
      </c>
      <c r="D63" s="56">
        <v>0.14</v>
      </c>
      <c r="E63" s="56">
        <v>0.14</v>
      </c>
      <c r="F63" s="47">
        <v>7587.3</v>
      </c>
      <c r="G63" s="48">
        <f>(D63*6+E63*6)*F63</f>
        <v>12746.664</v>
      </c>
    </row>
    <row r="64" spans="1:7" ht="135" customHeight="1">
      <c r="A64" s="4">
        <v>61</v>
      </c>
      <c r="B64" s="3" t="s">
        <v>170</v>
      </c>
      <c r="C64" s="5" t="s">
        <v>5</v>
      </c>
      <c r="D64" s="88" t="s">
        <v>307</v>
      </c>
      <c r="E64" s="85"/>
      <c r="F64" s="47"/>
      <c r="G64" s="51"/>
    </row>
    <row r="65" spans="1:7" ht="31.5" customHeight="1">
      <c r="A65" s="4">
        <v>62</v>
      </c>
      <c r="B65" s="3" t="s">
        <v>171</v>
      </c>
      <c r="C65" s="5" t="s">
        <v>5</v>
      </c>
      <c r="D65" s="84" t="s">
        <v>261</v>
      </c>
      <c r="E65" s="85"/>
      <c r="F65" s="47"/>
      <c r="G65" s="51"/>
    </row>
    <row r="66" spans="1:7" ht="15.75">
      <c r="A66" s="4">
        <v>63</v>
      </c>
      <c r="B66" s="3" t="s">
        <v>91</v>
      </c>
      <c r="C66" s="5" t="s">
        <v>5</v>
      </c>
      <c r="D66" s="84" t="s">
        <v>251</v>
      </c>
      <c r="E66" s="85"/>
      <c r="F66" s="47"/>
      <c r="G66" s="51"/>
    </row>
    <row r="67" spans="1:7" ht="15.75">
      <c r="A67" s="4">
        <v>64</v>
      </c>
      <c r="B67" s="3"/>
      <c r="C67" s="5"/>
      <c r="D67" s="56"/>
      <c r="E67" s="56"/>
      <c r="F67" s="47"/>
      <c r="G67" s="51"/>
    </row>
    <row r="68" spans="1:7" ht="31.5" customHeight="1">
      <c r="A68" s="4">
        <v>65</v>
      </c>
      <c r="B68" s="3" t="s">
        <v>89</v>
      </c>
      <c r="C68" s="5" t="s">
        <v>5</v>
      </c>
      <c r="D68" s="86" t="s">
        <v>262</v>
      </c>
      <c r="E68" s="87"/>
      <c r="F68" s="49"/>
      <c r="G68" s="51"/>
    </row>
    <row r="69" spans="1:7" ht="15.75">
      <c r="A69" s="4">
        <v>66</v>
      </c>
      <c r="B69" s="7" t="s">
        <v>62</v>
      </c>
      <c r="C69" s="5" t="s">
        <v>5</v>
      </c>
      <c r="D69" s="88" t="s">
        <v>301</v>
      </c>
      <c r="E69" s="89"/>
      <c r="F69" s="47"/>
      <c r="G69" s="51"/>
    </row>
    <row r="70" spans="1:7" ht="15.75">
      <c r="A70" s="4">
        <v>67</v>
      </c>
      <c r="B70" s="7" t="s">
        <v>90</v>
      </c>
      <c r="C70" s="5" t="s">
        <v>18</v>
      </c>
      <c r="D70" s="56">
        <v>0.04</v>
      </c>
      <c r="E70" s="56">
        <v>0.04</v>
      </c>
      <c r="F70" s="47">
        <v>7587.3</v>
      </c>
      <c r="G70" s="48">
        <f>(D70*6+E70*6)*F70</f>
        <v>3641.904</v>
      </c>
    </row>
    <row r="71" spans="1:7" ht="124.5" customHeight="1">
      <c r="A71" s="4">
        <v>68</v>
      </c>
      <c r="B71" s="3" t="s">
        <v>170</v>
      </c>
      <c r="C71" s="5" t="s">
        <v>5</v>
      </c>
      <c r="D71" s="88" t="s">
        <v>307</v>
      </c>
      <c r="E71" s="85"/>
      <c r="F71" s="47"/>
      <c r="G71" s="51"/>
    </row>
    <row r="72" spans="1:7" ht="15.75">
      <c r="A72" s="4">
        <v>69</v>
      </c>
      <c r="B72" s="3" t="s">
        <v>171</v>
      </c>
      <c r="C72" s="5" t="s">
        <v>5</v>
      </c>
      <c r="D72" s="84" t="s">
        <v>263</v>
      </c>
      <c r="E72" s="85"/>
      <c r="F72" s="47"/>
      <c r="G72" s="51"/>
    </row>
    <row r="73" spans="1:7" ht="15.75">
      <c r="A73" s="4">
        <v>70</v>
      </c>
      <c r="B73" s="3" t="s">
        <v>91</v>
      </c>
      <c r="C73" s="5" t="s">
        <v>5</v>
      </c>
      <c r="D73" s="84" t="s">
        <v>251</v>
      </c>
      <c r="E73" s="85"/>
      <c r="F73" s="47"/>
      <c r="G73" s="51"/>
    </row>
    <row r="74" spans="1:7" ht="15.75">
      <c r="A74" s="4">
        <v>71</v>
      </c>
      <c r="B74" s="3"/>
      <c r="C74" s="5"/>
      <c r="D74" s="56"/>
      <c r="E74" s="56"/>
      <c r="F74" s="47"/>
      <c r="G74" s="51"/>
    </row>
    <row r="75" spans="1:7" ht="63" customHeight="1">
      <c r="A75" s="4">
        <v>72</v>
      </c>
      <c r="B75" s="3" t="s">
        <v>89</v>
      </c>
      <c r="C75" s="5" t="s">
        <v>5</v>
      </c>
      <c r="D75" s="86" t="s">
        <v>264</v>
      </c>
      <c r="E75" s="87"/>
      <c r="F75" s="49"/>
      <c r="G75" s="51"/>
    </row>
    <row r="76" spans="1:7" ht="15.75">
      <c r="A76" s="4">
        <v>73</v>
      </c>
      <c r="B76" s="7" t="s">
        <v>62</v>
      </c>
      <c r="C76" s="5" t="s">
        <v>5</v>
      </c>
      <c r="D76" s="88" t="s">
        <v>301</v>
      </c>
      <c r="E76" s="89"/>
      <c r="F76" s="50"/>
      <c r="G76" s="51"/>
    </row>
    <row r="77" spans="1:7" ht="15.75">
      <c r="A77" s="4">
        <v>74</v>
      </c>
      <c r="B77" s="7" t="s">
        <v>90</v>
      </c>
      <c r="C77" s="5" t="s">
        <v>18</v>
      </c>
      <c r="D77" s="56">
        <v>3.88</v>
      </c>
      <c r="E77" s="56">
        <v>3.88</v>
      </c>
      <c r="F77" s="47">
        <v>7587.3</v>
      </c>
      <c r="G77" s="48">
        <f>(D77*6+E77*6)*F77</f>
        <v>353264.688</v>
      </c>
    </row>
    <row r="78" spans="1:7" ht="125.25" customHeight="1">
      <c r="A78" s="4">
        <v>75</v>
      </c>
      <c r="B78" s="3" t="s">
        <v>170</v>
      </c>
      <c r="C78" s="5" t="s">
        <v>5</v>
      </c>
      <c r="D78" s="88" t="s">
        <v>307</v>
      </c>
      <c r="E78" s="85"/>
      <c r="F78" s="47"/>
      <c r="G78" s="51"/>
    </row>
    <row r="79" spans="1:7" ht="15.75">
      <c r="A79" s="4">
        <v>76</v>
      </c>
      <c r="B79" s="3" t="s">
        <v>171</v>
      </c>
      <c r="C79" s="5" t="s">
        <v>5</v>
      </c>
      <c r="D79" s="84" t="s">
        <v>265</v>
      </c>
      <c r="E79" s="85"/>
      <c r="F79" s="47"/>
      <c r="G79" s="51"/>
    </row>
    <row r="80" spans="1:7" ht="15.75">
      <c r="A80" s="4">
        <v>77</v>
      </c>
      <c r="B80" s="3" t="s">
        <v>91</v>
      </c>
      <c r="C80" s="5" t="s">
        <v>5</v>
      </c>
      <c r="D80" s="88" t="s">
        <v>329</v>
      </c>
      <c r="E80" s="85"/>
      <c r="F80" s="47"/>
      <c r="G80" s="51"/>
    </row>
    <row r="81" spans="1:7" ht="15.75">
      <c r="A81" s="4">
        <v>78</v>
      </c>
      <c r="B81" s="3"/>
      <c r="C81" s="5"/>
      <c r="D81" s="56"/>
      <c r="E81" s="56"/>
      <c r="F81" s="47"/>
      <c r="G81" s="51"/>
    </row>
    <row r="82" spans="1:7" ht="47.25" customHeight="1">
      <c r="A82" s="4">
        <v>79</v>
      </c>
      <c r="B82" s="3" t="s">
        <v>89</v>
      </c>
      <c r="C82" s="5" t="s">
        <v>5</v>
      </c>
      <c r="D82" s="86" t="s">
        <v>266</v>
      </c>
      <c r="E82" s="87"/>
      <c r="F82" s="49"/>
      <c r="G82" s="51"/>
    </row>
    <row r="83" spans="1:7" ht="15.75">
      <c r="A83" s="4">
        <v>80</v>
      </c>
      <c r="B83" s="7" t="s">
        <v>62</v>
      </c>
      <c r="C83" s="5" t="s">
        <v>5</v>
      </c>
      <c r="D83" s="88" t="s">
        <v>301</v>
      </c>
      <c r="E83" s="89"/>
      <c r="F83" s="50"/>
      <c r="G83" s="51"/>
    </row>
    <row r="84" spans="1:7" ht="15.75">
      <c r="A84" s="4">
        <v>81</v>
      </c>
      <c r="B84" s="7" t="s">
        <v>90</v>
      </c>
      <c r="C84" s="5" t="s">
        <v>18</v>
      </c>
      <c r="D84" s="56">
        <v>0.11</v>
      </c>
      <c r="E84" s="56">
        <v>0.45</v>
      </c>
      <c r="F84" s="47">
        <v>7587.3</v>
      </c>
      <c r="G84" s="48">
        <f>(D84*6+E84*6)*F84</f>
        <v>25493.328</v>
      </c>
    </row>
    <row r="85" spans="1:7" ht="132.75" customHeight="1">
      <c r="A85" s="4">
        <v>82</v>
      </c>
      <c r="B85" s="3" t="s">
        <v>170</v>
      </c>
      <c r="C85" s="5" t="s">
        <v>5</v>
      </c>
      <c r="D85" s="88" t="s">
        <v>307</v>
      </c>
      <c r="E85" s="85"/>
      <c r="F85" s="47"/>
      <c r="G85" s="51"/>
    </row>
    <row r="86" spans="1:7" ht="15.75">
      <c r="A86" s="4">
        <v>83</v>
      </c>
      <c r="B86" s="3" t="s">
        <v>171</v>
      </c>
      <c r="C86" s="5" t="s">
        <v>5</v>
      </c>
      <c r="D86" s="84" t="s">
        <v>265</v>
      </c>
      <c r="E86" s="85"/>
      <c r="F86" s="47"/>
      <c r="G86" s="51"/>
    </row>
    <row r="87" spans="1:7" ht="31.5" customHeight="1">
      <c r="A87" s="4">
        <v>84</v>
      </c>
      <c r="B87" s="3" t="s">
        <v>91</v>
      </c>
      <c r="C87" s="5" t="s">
        <v>5</v>
      </c>
      <c r="D87" s="84" t="s">
        <v>267</v>
      </c>
      <c r="E87" s="85"/>
      <c r="F87" s="47"/>
      <c r="G87" s="51"/>
    </row>
  </sheetData>
  <sheetProtection/>
  <mergeCells count="62">
    <mergeCell ref="D68:E68"/>
    <mergeCell ref="D73:E73"/>
    <mergeCell ref="D72:E72"/>
    <mergeCell ref="D78:E78"/>
    <mergeCell ref="D83:E83"/>
    <mergeCell ref="D85:E85"/>
    <mergeCell ref="D86:E86"/>
    <mergeCell ref="D71:E71"/>
    <mergeCell ref="D87:E87"/>
    <mergeCell ref="D82:E82"/>
    <mergeCell ref="D80:E80"/>
    <mergeCell ref="D79:E79"/>
    <mergeCell ref="D76:E76"/>
    <mergeCell ref="D75:E75"/>
    <mergeCell ref="D57:E57"/>
    <mergeCell ref="D62:E62"/>
    <mergeCell ref="D64:E64"/>
    <mergeCell ref="D69:E69"/>
    <mergeCell ref="D48:E48"/>
    <mergeCell ref="D50:E50"/>
    <mergeCell ref="D52:E52"/>
    <mergeCell ref="D66:E66"/>
    <mergeCell ref="D65:E65"/>
    <mergeCell ref="D61:E61"/>
    <mergeCell ref="D22:E22"/>
    <mergeCell ref="D27:E27"/>
    <mergeCell ref="D29:E29"/>
    <mergeCell ref="D34:E34"/>
    <mergeCell ref="D36:E36"/>
    <mergeCell ref="D41:E41"/>
    <mergeCell ref="D26:E26"/>
    <mergeCell ref="D23:E23"/>
    <mergeCell ref="D24:E24"/>
    <mergeCell ref="D37:E37"/>
    <mergeCell ref="D10:E10"/>
    <mergeCell ref="D12:E12"/>
    <mergeCell ref="D13:E13"/>
    <mergeCell ref="D15:E15"/>
    <mergeCell ref="D16:E16"/>
    <mergeCell ref="D20:E20"/>
    <mergeCell ref="D19:E19"/>
    <mergeCell ref="D17:E17"/>
    <mergeCell ref="D40:E40"/>
    <mergeCell ref="D51:E51"/>
    <mergeCell ref="D47:E47"/>
    <mergeCell ref="D45:E45"/>
    <mergeCell ref="B1:D1"/>
    <mergeCell ref="D4:E4"/>
    <mergeCell ref="D5:E5"/>
    <mergeCell ref="D6:E6"/>
    <mergeCell ref="D8:E8"/>
    <mergeCell ref="D9:E9"/>
    <mergeCell ref="D38:E38"/>
    <mergeCell ref="D33:E33"/>
    <mergeCell ref="D30:E30"/>
    <mergeCell ref="D31:E31"/>
    <mergeCell ref="D43:E43"/>
    <mergeCell ref="D59:E59"/>
    <mergeCell ref="D58:E58"/>
    <mergeCell ref="D54:E54"/>
    <mergeCell ref="D55:E55"/>
    <mergeCell ref="D44:E44"/>
  </mergeCells>
  <printOptions/>
  <pageMargins left="0" right="0" top="0" bottom="0" header="0.31496062992125984" footer="0.31496062992125984"/>
  <pageSetup fitToHeight="1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76">
      <selection activeCell="B66" sqref="B66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19" customFormat="1" ht="24.75" customHeight="1">
      <c r="B1" s="90" t="s">
        <v>273</v>
      </c>
      <c r="C1" s="90"/>
      <c r="D1" s="90"/>
    </row>
    <row r="2" spans="2:4" ht="24.75" customHeight="1">
      <c r="B2" s="20" t="str">
        <f>'2.1'!B3</f>
        <v>по адресу: Московская обл., г. Щелково,  ул.  Краснознаменская,   д. 7.</v>
      </c>
      <c r="C2" s="22"/>
      <c r="D2" s="22"/>
    </row>
    <row r="3" spans="1:4" ht="34.5" customHeight="1">
      <c r="A3" s="41" t="s">
        <v>0</v>
      </c>
      <c r="B3" s="41" t="s">
        <v>1</v>
      </c>
      <c r="C3" s="41" t="s">
        <v>2</v>
      </c>
      <c r="D3" s="41" t="s">
        <v>3</v>
      </c>
    </row>
    <row r="4" spans="1:4" s="66" customFormat="1" ht="15.75">
      <c r="A4" s="61">
        <v>1</v>
      </c>
      <c r="B4" s="63" t="s">
        <v>4</v>
      </c>
      <c r="C4" s="59" t="s">
        <v>5</v>
      </c>
      <c r="D4" s="59" t="str">
        <f>'2.1'!D6</f>
        <v>27.03.2018 г.</v>
      </c>
    </row>
    <row r="5" spans="1:4" s="66" customFormat="1" ht="15.75">
      <c r="A5" s="61">
        <v>2</v>
      </c>
      <c r="B5" s="62" t="s">
        <v>92</v>
      </c>
      <c r="C5" s="59" t="s">
        <v>5</v>
      </c>
      <c r="D5" s="64" t="s">
        <v>219</v>
      </c>
    </row>
    <row r="6" spans="1:4" s="66" customFormat="1" ht="15.75">
      <c r="A6" s="61">
        <v>3</v>
      </c>
      <c r="B6" s="62" t="s">
        <v>92</v>
      </c>
      <c r="C6" s="59"/>
      <c r="D6" s="64" t="s">
        <v>230</v>
      </c>
    </row>
    <row r="7" spans="1:4" s="66" customFormat="1" ht="15.75">
      <c r="A7" s="61">
        <v>4</v>
      </c>
      <c r="B7" s="62" t="s">
        <v>93</v>
      </c>
      <c r="C7" s="59" t="s">
        <v>5</v>
      </c>
      <c r="D7" s="64" t="s">
        <v>231</v>
      </c>
    </row>
    <row r="8" spans="1:4" s="66" customFormat="1" ht="15.75">
      <c r="A8" s="61">
        <v>5</v>
      </c>
      <c r="B8" s="62" t="s">
        <v>62</v>
      </c>
      <c r="C8" s="59" t="s">
        <v>5</v>
      </c>
      <c r="D8" s="59" t="s">
        <v>32</v>
      </c>
    </row>
    <row r="9" spans="1:4" s="66" customFormat="1" ht="15.75">
      <c r="A9" s="61">
        <v>6</v>
      </c>
      <c r="B9" s="62" t="s">
        <v>299</v>
      </c>
      <c r="C9" s="59" t="s">
        <v>288</v>
      </c>
      <c r="D9" s="59">
        <v>32.76</v>
      </c>
    </row>
    <row r="10" spans="1:4" s="66" customFormat="1" ht="15.75">
      <c r="A10" s="61">
        <v>7</v>
      </c>
      <c r="B10" s="62" t="s">
        <v>300</v>
      </c>
      <c r="C10" s="59" t="s">
        <v>288</v>
      </c>
      <c r="D10" s="59">
        <v>27.86</v>
      </c>
    </row>
    <row r="11" spans="1:4" s="66" customFormat="1" ht="15.75">
      <c r="A11" s="61">
        <v>8</v>
      </c>
      <c r="B11" s="62" t="s">
        <v>95</v>
      </c>
      <c r="C11" s="59" t="s">
        <v>5</v>
      </c>
      <c r="D11" s="59" t="s">
        <v>234</v>
      </c>
    </row>
    <row r="12" spans="1:4" s="66" customFormat="1" ht="15.75">
      <c r="A12" s="61">
        <v>9</v>
      </c>
      <c r="B12" s="62" t="s">
        <v>96</v>
      </c>
      <c r="C12" s="59" t="s">
        <v>5</v>
      </c>
      <c r="D12" s="59" t="s">
        <v>244</v>
      </c>
    </row>
    <row r="13" spans="1:4" s="66" customFormat="1" ht="31.5">
      <c r="A13" s="61">
        <v>10</v>
      </c>
      <c r="B13" s="62" t="s">
        <v>97</v>
      </c>
      <c r="C13" s="59" t="s">
        <v>5</v>
      </c>
      <c r="D13" s="67" t="s">
        <v>308</v>
      </c>
    </row>
    <row r="14" spans="1:4" s="66" customFormat="1" ht="15.75">
      <c r="A14" s="61">
        <v>11</v>
      </c>
      <c r="B14" s="62" t="s">
        <v>98</v>
      </c>
      <c r="C14" s="59" t="s">
        <v>5</v>
      </c>
      <c r="D14" s="59" t="s">
        <v>287</v>
      </c>
    </row>
    <row r="15" spans="1:4" s="66" customFormat="1" ht="31.5">
      <c r="A15" s="61">
        <v>12</v>
      </c>
      <c r="B15" s="62" t="s">
        <v>235</v>
      </c>
      <c r="C15" s="59" t="s">
        <v>289</v>
      </c>
      <c r="D15" s="59">
        <v>4.4</v>
      </c>
    </row>
    <row r="16" spans="1:4" s="66" customFormat="1" ht="31.5">
      <c r="A16" s="61">
        <v>13</v>
      </c>
      <c r="B16" s="62" t="s">
        <v>236</v>
      </c>
      <c r="C16" s="59" t="s">
        <v>289</v>
      </c>
      <c r="D16" s="59">
        <v>7.6</v>
      </c>
    </row>
    <row r="17" spans="1:4" s="65" customFormat="1" ht="47.25">
      <c r="A17" s="61">
        <v>14</v>
      </c>
      <c r="B17" s="62" t="s">
        <v>237</v>
      </c>
      <c r="C17" s="59" t="s">
        <v>286</v>
      </c>
      <c r="D17" s="59">
        <v>0.012</v>
      </c>
    </row>
    <row r="18" spans="1:4" s="65" customFormat="1" ht="84.75" customHeight="1">
      <c r="A18" s="61">
        <v>15</v>
      </c>
      <c r="B18" s="62" t="s">
        <v>99</v>
      </c>
      <c r="C18" s="59" t="s">
        <v>5</v>
      </c>
      <c r="D18" s="60" t="s">
        <v>309</v>
      </c>
    </row>
    <row r="19" spans="1:4" s="65" customFormat="1" ht="17.25" customHeight="1">
      <c r="A19" s="61">
        <v>16</v>
      </c>
      <c r="B19" s="63" t="s">
        <v>92</v>
      </c>
      <c r="C19" s="59" t="s">
        <v>5</v>
      </c>
      <c r="D19" s="68" t="s">
        <v>219</v>
      </c>
    </row>
    <row r="20" spans="1:4" s="65" customFormat="1" ht="15.75">
      <c r="A20" s="61">
        <v>17</v>
      </c>
      <c r="B20" s="62" t="s">
        <v>92</v>
      </c>
      <c r="C20" s="59"/>
      <c r="D20" s="64" t="s">
        <v>230</v>
      </c>
    </row>
    <row r="21" spans="1:4" s="65" customFormat="1" ht="15.75">
      <c r="A21" s="61">
        <v>18</v>
      </c>
      <c r="B21" s="62" t="s">
        <v>93</v>
      </c>
      <c r="C21" s="59" t="s">
        <v>5</v>
      </c>
      <c r="D21" s="64" t="s">
        <v>231</v>
      </c>
    </row>
    <row r="22" spans="1:4" s="65" customFormat="1" ht="15.75">
      <c r="A22" s="61">
        <v>19</v>
      </c>
      <c r="B22" s="62" t="s">
        <v>62</v>
      </c>
      <c r="C22" s="59" t="s">
        <v>5</v>
      </c>
      <c r="D22" s="59" t="s">
        <v>32</v>
      </c>
    </row>
    <row r="23" spans="1:4" s="65" customFormat="1" ht="15.75">
      <c r="A23" s="61">
        <v>20</v>
      </c>
      <c r="B23" s="62" t="s">
        <v>232</v>
      </c>
      <c r="C23" s="59" t="s">
        <v>288</v>
      </c>
      <c r="D23" s="59">
        <v>32.76</v>
      </c>
    </row>
    <row r="24" spans="1:4" s="65" customFormat="1" ht="15.75">
      <c r="A24" s="61">
        <v>21</v>
      </c>
      <c r="B24" s="62" t="s">
        <v>233</v>
      </c>
      <c r="C24" s="59" t="s">
        <v>288</v>
      </c>
      <c r="D24" s="69">
        <v>27.86</v>
      </c>
    </row>
    <row r="25" spans="1:4" s="65" customFormat="1" ht="15.75">
      <c r="A25" s="61">
        <v>22</v>
      </c>
      <c r="B25" s="62" t="s">
        <v>95</v>
      </c>
      <c r="C25" s="59" t="s">
        <v>5</v>
      </c>
      <c r="D25" s="59" t="s">
        <v>234</v>
      </c>
    </row>
    <row r="26" spans="1:4" s="65" customFormat="1" ht="15.75">
      <c r="A26" s="61">
        <v>23</v>
      </c>
      <c r="B26" s="62" t="s">
        <v>96</v>
      </c>
      <c r="C26" s="59" t="s">
        <v>5</v>
      </c>
      <c r="D26" s="59" t="s">
        <v>245</v>
      </c>
    </row>
    <row r="27" spans="1:4" s="65" customFormat="1" ht="31.5" customHeight="1">
      <c r="A27" s="61">
        <v>24</v>
      </c>
      <c r="B27" s="62" t="s">
        <v>97</v>
      </c>
      <c r="C27" s="59" t="s">
        <v>5</v>
      </c>
      <c r="D27" s="60" t="s">
        <v>308</v>
      </c>
    </row>
    <row r="28" spans="1:4" s="65" customFormat="1" ht="24" customHeight="1">
      <c r="A28" s="61">
        <v>25</v>
      </c>
      <c r="B28" s="62" t="s">
        <v>98</v>
      </c>
      <c r="C28" s="59" t="s">
        <v>5</v>
      </c>
      <c r="D28" s="59" t="s">
        <v>285</v>
      </c>
    </row>
    <row r="29" spans="1:4" s="65" customFormat="1" ht="31.5">
      <c r="A29" s="61">
        <v>26</v>
      </c>
      <c r="B29" s="62" t="s">
        <v>235</v>
      </c>
      <c r="C29" s="59" t="s">
        <v>289</v>
      </c>
      <c r="D29" s="59">
        <v>4.4</v>
      </c>
    </row>
    <row r="30" spans="1:4" s="65" customFormat="1" ht="31.5">
      <c r="A30" s="61">
        <v>27</v>
      </c>
      <c r="B30" s="62" t="s">
        <v>236</v>
      </c>
      <c r="C30" s="59" t="s">
        <v>289</v>
      </c>
      <c r="D30" s="59">
        <v>7.6</v>
      </c>
    </row>
    <row r="31" spans="1:4" s="65" customFormat="1" ht="31.5">
      <c r="A31" s="61">
        <v>28</v>
      </c>
      <c r="B31" s="62" t="s">
        <v>237</v>
      </c>
      <c r="C31" s="59" t="s">
        <v>5</v>
      </c>
      <c r="D31" s="59">
        <v>0.012</v>
      </c>
    </row>
    <row r="32" spans="1:4" s="65" customFormat="1" ht="73.5" customHeight="1">
      <c r="A32" s="61">
        <v>29</v>
      </c>
      <c r="B32" s="62" t="s">
        <v>99</v>
      </c>
      <c r="C32" s="59" t="s">
        <v>5</v>
      </c>
      <c r="D32" s="60" t="s">
        <v>309</v>
      </c>
    </row>
    <row r="33" spans="1:4" s="65" customFormat="1" ht="15.75">
      <c r="A33" s="61">
        <v>30</v>
      </c>
      <c r="B33" s="62" t="s">
        <v>92</v>
      </c>
      <c r="C33" s="59" t="s">
        <v>5</v>
      </c>
      <c r="D33" s="64" t="s">
        <v>239</v>
      </c>
    </row>
    <row r="34" spans="1:4" s="65" customFormat="1" ht="15.75">
      <c r="A34" s="61">
        <v>31</v>
      </c>
      <c r="B34" s="63" t="s">
        <v>93</v>
      </c>
      <c r="C34" s="59" t="s">
        <v>5</v>
      </c>
      <c r="D34" s="64" t="s">
        <v>231</v>
      </c>
    </row>
    <row r="35" spans="1:4" s="65" customFormat="1" ht="15.75">
      <c r="A35" s="61">
        <v>32</v>
      </c>
      <c r="B35" s="62" t="s">
        <v>62</v>
      </c>
      <c r="C35" s="59" t="s">
        <v>5</v>
      </c>
      <c r="D35" s="64" t="s">
        <v>32</v>
      </c>
    </row>
    <row r="36" spans="1:4" s="65" customFormat="1" ht="15.75">
      <c r="A36" s="61">
        <v>33</v>
      </c>
      <c r="B36" s="62" t="s">
        <v>94</v>
      </c>
      <c r="C36" s="59" t="s">
        <v>288</v>
      </c>
      <c r="D36" s="59">
        <v>202.7</v>
      </c>
    </row>
    <row r="37" spans="1:4" s="65" customFormat="1" ht="15.75">
      <c r="A37" s="61">
        <v>34</v>
      </c>
      <c r="B37" s="62" t="s">
        <v>95</v>
      </c>
      <c r="C37" s="59" t="s">
        <v>5</v>
      </c>
      <c r="D37" s="59" t="s">
        <v>310</v>
      </c>
    </row>
    <row r="38" spans="1:4" s="65" customFormat="1" ht="15.75">
      <c r="A38" s="61">
        <v>35</v>
      </c>
      <c r="B38" s="62" t="s">
        <v>96</v>
      </c>
      <c r="C38" s="59" t="s">
        <v>5</v>
      </c>
      <c r="D38" s="59" t="s">
        <v>330</v>
      </c>
    </row>
    <row r="39" spans="1:4" s="65" customFormat="1" ht="31.5">
      <c r="A39" s="61">
        <v>36</v>
      </c>
      <c r="B39" s="62" t="s">
        <v>97</v>
      </c>
      <c r="C39" s="59" t="s">
        <v>5</v>
      </c>
      <c r="D39" s="60" t="s">
        <v>311</v>
      </c>
    </row>
    <row r="40" spans="1:4" s="65" customFormat="1" ht="15.75">
      <c r="A40" s="61">
        <v>37</v>
      </c>
      <c r="B40" s="62" t="s">
        <v>98</v>
      </c>
      <c r="C40" s="59" t="s">
        <v>5</v>
      </c>
      <c r="D40" s="59" t="s">
        <v>287</v>
      </c>
    </row>
    <row r="41" spans="1:4" s="65" customFormat="1" ht="15.75">
      <c r="A41" s="61">
        <v>38</v>
      </c>
      <c r="B41" s="62" t="s">
        <v>172</v>
      </c>
      <c r="C41" s="59" t="s">
        <v>289</v>
      </c>
      <c r="D41" s="59">
        <v>3.2</v>
      </c>
    </row>
    <row r="42" spans="1:4" s="65" customFormat="1" ht="47.25">
      <c r="A42" s="61">
        <v>39</v>
      </c>
      <c r="B42" s="62" t="s">
        <v>240</v>
      </c>
      <c r="C42" s="59" t="s">
        <v>290</v>
      </c>
      <c r="D42" s="59">
        <v>0.012</v>
      </c>
    </row>
    <row r="43" spans="1:4" s="65" customFormat="1" ht="94.5">
      <c r="A43" s="61">
        <v>40</v>
      </c>
      <c r="B43" s="62" t="s">
        <v>99</v>
      </c>
      <c r="C43" s="59" t="s">
        <v>5</v>
      </c>
      <c r="D43" s="70" t="s">
        <v>309</v>
      </c>
    </row>
    <row r="44" spans="1:4" s="65" customFormat="1" ht="15.75">
      <c r="A44" s="61">
        <v>41</v>
      </c>
      <c r="B44" s="62" t="s">
        <v>92</v>
      </c>
      <c r="C44" s="59" t="s">
        <v>5</v>
      </c>
      <c r="D44" s="64" t="s">
        <v>239</v>
      </c>
    </row>
    <row r="45" spans="1:4" s="65" customFormat="1" ht="15.75">
      <c r="A45" s="61">
        <v>42</v>
      </c>
      <c r="B45" s="62" t="s">
        <v>93</v>
      </c>
      <c r="C45" s="59" t="s">
        <v>5</v>
      </c>
      <c r="D45" s="64" t="s">
        <v>231</v>
      </c>
    </row>
    <row r="46" spans="1:4" s="65" customFormat="1" ht="15.75">
      <c r="A46" s="61">
        <v>43</v>
      </c>
      <c r="B46" s="63" t="s">
        <v>62</v>
      </c>
      <c r="C46" s="59" t="s">
        <v>5</v>
      </c>
      <c r="D46" s="64" t="s">
        <v>32</v>
      </c>
    </row>
    <row r="47" spans="1:4" s="65" customFormat="1" ht="15.75">
      <c r="A47" s="61">
        <v>44</v>
      </c>
      <c r="B47" s="62" t="s">
        <v>94</v>
      </c>
      <c r="C47" s="59" t="s">
        <v>291</v>
      </c>
      <c r="D47" s="59">
        <v>202.7</v>
      </c>
    </row>
    <row r="48" spans="1:4" s="65" customFormat="1" ht="15.75">
      <c r="A48" s="61">
        <v>45</v>
      </c>
      <c r="B48" s="62" t="s">
        <v>95</v>
      </c>
      <c r="C48" s="59" t="s">
        <v>5</v>
      </c>
      <c r="D48" s="59" t="s">
        <v>310</v>
      </c>
    </row>
    <row r="49" spans="1:4" s="65" customFormat="1" ht="15.75">
      <c r="A49" s="61">
        <v>46</v>
      </c>
      <c r="B49" s="62" t="s">
        <v>96</v>
      </c>
      <c r="C49" s="59" t="s">
        <v>5</v>
      </c>
      <c r="D49" s="59" t="s">
        <v>330</v>
      </c>
    </row>
    <row r="50" spans="1:4" s="65" customFormat="1" ht="42.75">
      <c r="A50" s="61">
        <v>47</v>
      </c>
      <c r="B50" s="62" t="s">
        <v>97</v>
      </c>
      <c r="C50" s="59" t="s">
        <v>5</v>
      </c>
      <c r="D50" s="60" t="s">
        <v>312</v>
      </c>
    </row>
    <row r="51" spans="1:4" s="65" customFormat="1" ht="15.75">
      <c r="A51" s="61">
        <v>48</v>
      </c>
      <c r="B51" s="62" t="s">
        <v>98</v>
      </c>
      <c r="C51" s="59" t="s">
        <v>5</v>
      </c>
      <c r="D51" s="59" t="s">
        <v>285</v>
      </c>
    </row>
    <row r="52" spans="1:4" s="65" customFormat="1" ht="15.75">
      <c r="A52" s="61">
        <v>49</v>
      </c>
      <c r="B52" s="62" t="s">
        <v>172</v>
      </c>
      <c r="C52" s="59" t="s">
        <v>292</v>
      </c>
      <c r="D52" s="59">
        <v>3.2</v>
      </c>
    </row>
    <row r="53" spans="1:4" s="65" customFormat="1" ht="47.25">
      <c r="A53" s="61">
        <v>50</v>
      </c>
      <c r="B53" s="62" t="s">
        <v>173</v>
      </c>
      <c r="C53" s="59" t="s">
        <v>290</v>
      </c>
      <c r="D53" s="59">
        <v>0.012</v>
      </c>
    </row>
    <row r="54" spans="1:4" s="65" customFormat="1" ht="94.5">
      <c r="A54" s="61">
        <v>51</v>
      </c>
      <c r="B54" s="62" t="s">
        <v>99</v>
      </c>
      <c r="C54" s="59" t="s">
        <v>5</v>
      </c>
      <c r="D54" s="70" t="s">
        <v>314</v>
      </c>
    </row>
    <row r="55" spans="1:4" s="65" customFormat="1" ht="15.75">
      <c r="A55" s="61">
        <v>52</v>
      </c>
      <c r="B55" s="62" t="s">
        <v>92</v>
      </c>
      <c r="C55" s="59" t="s">
        <v>5</v>
      </c>
      <c r="D55" s="64" t="s">
        <v>221</v>
      </c>
    </row>
    <row r="56" spans="1:4" s="65" customFormat="1" ht="15.75">
      <c r="A56" s="61">
        <v>53</v>
      </c>
      <c r="B56" s="62" t="s">
        <v>93</v>
      </c>
      <c r="C56" s="59" t="s">
        <v>5</v>
      </c>
      <c r="D56" s="64" t="s">
        <v>231</v>
      </c>
    </row>
    <row r="57" spans="1:4" s="65" customFormat="1" ht="15.75">
      <c r="A57" s="61">
        <v>54</v>
      </c>
      <c r="B57" s="62" t="s">
        <v>62</v>
      </c>
      <c r="C57" s="59" t="s">
        <v>5</v>
      </c>
      <c r="D57" s="64" t="s">
        <v>293</v>
      </c>
    </row>
    <row r="58" spans="1:4" s="65" customFormat="1" ht="15.75">
      <c r="A58" s="61">
        <v>55</v>
      </c>
      <c r="B58" s="62" t="s">
        <v>94</v>
      </c>
      <c r="C58" s="59" t="s">
        <v>316</v>
      </c>
      <c r="D58" s="59">
        <v>2634.69</v>
      </c>
    </row>
    <row r="59" spans="1:4" s="65" customFormat="1" ht="15.75">
      <c r="A59" s="61">
        <v>55.1</v>
      </c>
      <c r="B59" s="62" t="s">
        <v>94</v>
      </c>
      <c r="C59" s="59" t="s">
        <v>294</v>
      </c>
      <c r="D59" s="59">
        <v>39.52</v>
      </c>
    </row>
    <row r="60" spans="1:4" s="65" customFormat="1" ht="15.75">
      <c r="A60" s="61">
        <v>56</v>
      </c>
      <c r="B60" s="62" t="s">
        <v>95</v>
      </c>
      <c r="C60" s="59" t="s">
        <v>5</v>
      </c>
      <c r="D60" s="59" t="s">
        <v>310</v>
      </c>
    </row>
    <row r="61" spans="1:4" s="65" customFormat="1" ht="15.75">
      <c r="A61" s="61">
        <v>57</v>
      </c>
      <c r="B61" s="62" t="s">
        <v>96</v>
      </c>
      <c r="C61" s="59" t="s">
        <v>5</v>
      </c>
      <c r="D61" s="59" t="s">
        <v>330</v>
      </c>
    </row>
    <row r="62" spans="1:4" s="65" customFormat="1" ht="31.5">
      <c r="A62" s="61">
        <v>58</v>
      </c>
      <c r="B62" s="62" t="s">
        <v>97</v>
      </c>
      <c r="C62" s="59" t="s">
        <v>5</v>
      </c>
      <c r="D62" s="59" t="s">
        <v>313</v>
      </c>
    </row>
    <row r="63" spans="1:4" s="65" customFormat="1" ht="15.75">
      <c r="A63" s="61">
        <v>59</v>
      </c>
      <c r="B63" s="62" t="s">
        <v>98</v>
      </c>
      <c r="C63" s="59" t="s">
        <v>5</v>
      </c>
      <c r="D63" s="59" t="s">
        <v>287</v>
      </c>
    </row>
    <row r="64" spans="1:4" s="65" customFormat="1" ht="15.75">
      <c r="A64" s="61">
        <v>60</v>
      </c>
      <c r="B64" s="62" t="s">
        <v>172</v>
      </c>
      <c r="C64" s="59" t="s">
        <v>241</v>
      </c>
      <c r="D64" s="59">
        <v>0.015</v>
      </c>
    </row>
    <row r="65" spans="1:4" s="65" customFormat="1" ht="15.75">
      <c r="A65" s="61">
        <v>61</v>
      </c>
      <c r="B65" s="62" t="s">
        <v>240</v>
      </c>
      <c r="C65" s="59" t="s">
        <v>5</v>
      </c>
      <c r="D65" s="59" t="s">
        <v>197</v>
      </c>
    </row>
    <row r="66" spans="1:4" s="65" customFormat="1" ht="47.25" customHeight="1">
      <c r="A66" s="61">
        <v>62</v>
      </c>
      <c r="B66" s="62" t="s">
        <v>99</v>
      </c>
      <c r="C66" s="59" t="s">
        <v>5</v>
      </c>
      <c r="D66" s="59" t="s">
        <v>315</v>
      </c>
    </row>
    <row r="67" spans="1:4" s="65" customFormat="1" ht="15.75">
      <c r="A67" s="61">
        <v>63</v>
      </c>
      <c r="B67" s="62" t="s">
        <v>92</v>
      </c>
      <c r="C67" s="59" t="s">
        <v>5</v>
      </c>
      <c r="D67" s="64" t="s">
        <v>221</v>
      </c>
    </row>
    <row r="68" spans="1:4" s="65" customFormat="1" ht="15.75">
      <c r="A68" s="61">
        <v>64</v>
      </c>
      <c r="B68" s="62" t="s">
        <v>93</v>
      </c>
      <c r="C68" s="59" t="s">
        <v>5</v>
      </c>
      <c r="D68" s="64" t="s">
        <v>231</v>
      </c>
    </row>
    <row r="69" spans="1:4" s="65" customFormat="1" ht="15.75">
      <c r="A69" s="61">
        <v>65</v>
      </c>
      <c r="B69" s="62" t="s">
        <v>62</v>
      </c>
      <c r="C69" s="59" t="s">
        <v>5</v>
      </c>
      <c r="D69" s="64" t="s">
        <v>282</v>
      </c>
    </row>
    <row r="70" spans="1:4" s="65" customFormat="1" ht="15.75">
      <c r="A70" s="61">
        <v>66</v>
      </c>
      <c r="B70" s="62" t="s">
        <v>94</v>
      </c>
      <c r="C70" s="59" t="s">
        <v>316</v>
      </c>
      <c r="D70" s="59">
        <v>2634.69</v>
      </c>
    </row>
    <row r="71" spans="1:4" s="65" customFormat="1" ht="15.75">
      <c r="A71" s="61">
        <v>66.1</v>
      </c>
      <c r="B71" s="62" t="s">
        <v>94</v>
      </c>
      <c r="C71" s="59" t="s">
        <v>294</v>
      </c>
      <c r="D71" s="59">
        <v>39.52</v>
      </c>
    </row>
    <row r="72" spans="1:4" s="65" customFormat="1" ht="15.75">
      <c r="A72" s="61">
        <v>67</v>
      </c>
      <c r="B72" s="62" t="s">
        <v>95</v>
      </c>
      <c r="C72" s="59" t="s">
        <v>5</v>
      </c>
      <c r="D72" s="59" t="s">
        <v>310</v>
      </c>
    </row>
    <row r="73" spans="1:4" s="65" customFormat="1" ht="15.75">
      <c r="A73" s="61">
        <v>68</v>
      </c>
      <c r="B73" s="62" t="s">
        <v>96</v>
      </c>
      <c r="C73" s="59" t="s">
        <v>5</v>
      </c>
      <c r="D73" s="59" t="s">
        <v>330</v>
      </c>
    </row>
    <row r="74" spans="1:4" s="65" customFormat="1" ht="31.5">
      <c r="A74" s="61">
        <v>69</v>
      </c>
      <c r="B74" s="62" t="s">
        <v>97</v>
      </c>
      <c r="C74" s="59" t="s">
        <v>5</v>
      </c>
      <c r="D74" s="59" t="s">
        <v>238</v>
      </c>
    </row>
    <row r="75" spans="1:4" s="65" customFormat="1" ht="15.75">
      <c r="A75" s="61">
        <v>70</v>
      </c>
      <c r="B75" s="62" t="s">
        <v>98</v>
      </c>
      <c r="C75" s="59" t="s">
        <v>5</v>
      </c>
      <c r="D75" s="59" t="s">
        <v>285</v>
      </c>
    </row>
    <row r="76" spans="1:4" s="65" customFormat="1" ht="15.75">
      <c r="A76" s="61">
        <v>71</v>
      </c>
      <c r="B76" s="62" t="s">
        <v>172</v>
      </c>
      <c r="C76" s="59" t="s">
        <v>241</v>
      </c>
      <c r="D76" s="71">
        <v>0.015</v>
      </c>
    </row>
    <row r="77" spans="1:4" s="65" customFormat="1" ht="15.75">
      <c r="A77" s="61">
        <v>72</v>
      </c>
      <c r="B77" s="62" t="s">
        <v>173</v>
      </c>
      <c r="C77" s="59" t="s">
        <v>5</v>
      </c>
      <c r="D77" s="59" t="s">
        <v>197</v>
      </c>
    </row>
    <row r="78" spans="1:4" s="65" customFormat="1" ht="47.25">
      <c r="A78" s="61">
        <v>73</v>
      </c>
      <c r="B78" s="62" t="s">
        <v>99</v>
      </c>
      <c r="C78" s="59" t="s">
        <v>5</v>
      </c>
      <c r="D78" s="59" t="s">
        <v>315</v>
      </c>
    </row>
    <row r="79" spans="1:4" s="65" customFormat="1" ht="15.75">
      <c r="A79" s="61">
        <v>74</v>
      </c>
      <c r="B79" s="62" t="s">
        <v>92</v>
      </c>
      <c r="C79" s="59" t="s">
        <v>5</v>
      </c>
      <c r="D79" s="59" t="s">
        <v>222</v>
      </c>
    </row>
    <row r="80" spans="1:4" s="65" customFormat="1" ht="15.75">
      <c r="A80" s="61">
        <v>75</v>
      </c>
      <c r="B80" s="62" t="s">
        <v>93</v>
      </c>
      <c r="C80" s="59" t="s">
        <v>5</v>
      </c>
      <c r="D80" s="59" t="s">
        <v>242</v>
      </c>
    </row>
    <row r="81" spans="1:4" s="65" customFormat="1" ht="15.75">
      <c r="A81" s="61">
        <v>76</v>
      </c>
      <c r="B81" s="62" t="s">
        <v>62</v>
      </c>
      <c r="C81" s="59" t="s">
        <v>5</v>
      </c>
      <c r="D81" s="59" t="s">
        <v>297</v>
      </c>
    </row>
    <row r="82" spans="1:4" s="65" customFormat="1" ht="15.75">
      <c r="A82" s="61">
        <v>77</v>
      </c>
      <c r="B82" s="62" t="s">
        <v>94</v>
      </c>
      <c r="C82" s="59" t="s">
        <v>298</v>
      </c>
      <c r="D82" s="59"/>
    </row>
    <row r="83" spans="1:4" s="65" customFormat="1" ht="15.75">
      <c r="A83" s="61">
        <v>78</v>
      </c>
      <c r="B83" s="62" t="s">
        <v>95</v>
      </c>
      <c r="C83" s="59" t="s">
        <v>5</v>
      </c>
      <c r="D83" s="59" t="s">
        <v>295</v>
      </c>
    </row>
    <row r="84" spans="1:4" s="65" customFormat="1" ht="15.75">
      <c r="A84" s="61">
        <v>79</v>
      </c>
      <c r="B84" s="62" t="s">
        <v>96</v>
      </c>
      <c r="C84" s="59" t="s">
        <v>5</v>
      </c>
      <c r="D84" s="59" t="s">
        <v>331</v>
      </c>
    </row>
    <row r="85" spans="1:4" s="65" customFormat="1" ht="31.5">
      <c r="A85" s="61">
        <v>80</v>
      </c>
      <c r="B85" s="62" t="s">
        <v>97</v>
      </c>
      <c r="C85" s="59" t="s">
        <v>5</v>
      </c>
      <c r="D85" s="59"/>
    </row>
    <row r="86" spans="1:4" s="65" customFormat="1" ht="15.75">
      <c r="A86" s="61">
        <v>81</v>
      </c>
      <c r="B86" s="62" t="s">
        <v>98</v>
      </c>
      <c r="C86" s="59" t="s">
        <v>5</v>
      </c>
      <c r="D86" s="59" t="s">
        <v>287</v>
      </c>
    </row>
    <row r="87" spans="1:4" s="65" customFormat="1" ht="15.75">
      <c r="A87" s="61">
        <v>82</v>
      </c>
      <c r="B87" s="62" t="s">
        <v>172</v>
      </c>
      <c r="C87" s="59"/>
      <c r="D87" s="59" t="s">
        <v>226</v>
      </c>
    </row>
    <row r="88" spans="1:4" s="65" customFormat="1" ht="15.75">
      <c r="A88" s="61">
        <v>83</v>
      </c>
      <c r="B88" s="62" t="s">
        <v>173</v>
      </c>
      <c r="C88" s="59" t="s">
        <v>296</v>
      </c>
      <c r="D88" s="59">
        <v>2.88</v>
      </c>
    </row>
    <row r="89" spans="1:4" s="65" customFormat="1" ht="94.5">
      <c r="A89" s="61">
        <v>84</v>
      </c>
      <c r="B89" s="62" t="s">
        <v>99</v>
      </c>
      <c r="C89" s="59" t="s">
        <v>5</v>
      </c>
      <c r="D89" s="70" t="s">
        <v>314</v>
      </c>
    </row>
    <row r="90" spans="1:4" s="65" customFormat="1" ht="15.75">
      <c r="A90" s="61">
        <v>85</v>
      </c>
      <c r="B90" s="62" t="s">
        <v>92</v>
      </c>
      <c r="C90" s="59" t="s">
        <v>5</v>
      </c>
      <c r="D90" s="59" t="s">
        <v>222</v>
      </c>
    </row>
    <row r="91" spans="1:4" s="65" customFormat="1" ht="15.75">
      <c r="A91" s="61">
        <v>86</v>
      </c>
      <c r="B91" s="62" t="s">
        <v>93</v>
      </c>
      <c r="C91" s="59" t="s">
        <v>5</v>
      </c>
      <c r="D91" s="59" t="s">
        <v>242</v>
      </c>
    </row>
    <row r="92" spans="1:4" s="65" customFormat="1" ht="15.75">
      <c r="A92" s="61">
        <v>87</v>
      </c>
      <c r="B92" s="62" t="s">
        <v>62</v>
      </c>
      <c r="C92" s="59" t="s">
        <v>5</v>
      </c>
      <c r="D92" s="59" t="s">
        <v>297</v>
      </c>
    </row>
    <row r="93" spans="1:4" s="65" customFormat="1" ht="15.75">
      <c r="A93" s="61">
        <v>88</v>
      </c>
      <c r="B93" s="62" t="s">
        <v>94</v>
      </c>
      <c r="C93" s="59" t="s">
        <v>298</v>
      </c>
      <c r="D93" s="59"/>
    </row>
    <row r="94" spans="1:4" s="65" customFormat="1" ht="15.75">
      <c r="A94" s="61">
        <v>89</v>
      </c>
      <c r="B94" s="62" t="s">
        <v>95</v>
      </c>
      <c r="C94" s="59" t="s">
        <v>5</v>
      </c>
      <c r="D94" s="59" t="s">
        <v>243</v>
      </c>
    </row>
    <row r="95" spans="1:4" s="65" customFormat="1" ht="15.75">
      <c r="A95" s="61">
        <v>90</v>
      </c>
      <c r="B95" s="62" t="s">
        <v>96</v>
      </c>
      <c r="C95" s="59" t="s">
        <v>5</v>
      </c>
      <c r="D95" s="59" t="s">
        <v>331</v>
      </c>
    </row>
    <row r="96" spans="1:4" s="65" customFormat="1" ht="31.5">
      <c r="A96" s="61">
        <v>91</v>
      </c>
      <c r="B96" s="62" t="s">
        <v>97</v>
      </c>
      <c r="C96" s="59" t="s">
        <v>5</v>
      </c>
      <c r="D96" s="59"/>
    </row>
    <row r="97" spans="1:4" s="65" customFormat="1" ht="15.75">
      <c r="A97" s="61">
        <v>92</v>
      </c>
      <c r="B97" s="62" t="s">
        <v>98</v>
      </c>
      <c r="C97" s="59" t="s">
        <v>5</v>
      </c>
      <c r="D97" s="59" t="s">
        <v>285</v>
      </c>
    </row>
    <row r="98" spans="1:4" s="65" customFormat="1" ht="15.75">
      <c r="A98" s="61">
        <v>93</v>
      </c>
      <c r="B98" s="62" t="s">
        <v>172</v>
      </c>
      <c r="C98" s="59"/>
      <c r="D98" s="59" t="s">
        <v>226</v>
      </c>
    </row>
    <row r="99" spans="1:4" s="65" customFormat="1" ht="15" customHeight="1">
      <c r="A99" s="61">
        <v>94</v>
      </c>
      <c r="B99" s="62" t="s">
        <v>173</v>
      </c>
      <c r="C99" s="59" t="s">
        <v>296</v>
      </c>
      <c r="D99" s="59">
        <v>2.88</v>
      </c>
    </row>
    <row r="100" spans="1:4" s="65" customFormat="1" ht="94.5">
      <c r="A100" s="61">
        <v>95</v>
      </c>
      <c r="B100" s="62" t="s">
        <v>99</v>
      </c>
      <c r="C100" s="59" t="s">
        <v>5</v>
      </c>
      <c r="D100" s="70" t="s">
        <v>314</v>
      </c>
    </row>
    <row r="101" s="65" customFormat="1" ht="15.75"/>
    <row r="102" s="65" customFormat="1" ht="15.75"/>
    <row r="103" s="65" customFormat="1" ht="15.75"/>
    <row r="104" s="65" customFormat="1" ht="15.75"/>
    <row r="105" s="65" customFormat="1" ht="15.75"/>
    <row r="106" s="65" customFormat="1" ht="15.75"/>
    <row r="107" s="65" customFormat="1" ht="15.75"/>
    <row r="108" s="65" customFormat="1" ht="15.75"/>
    <row r="109" s="65" customFormat="1" ht="15.75"/>
    <row r="110" s="65" customFormat="1" ht="15.75"/>
    <row r="111" s="65" customFormat="1" ht="15.75"/>
    <row r="112" s="65" customFormat="1" ht="15.75"/>
    <row r="113" s="65" customFormat="1" ht="15.75"/>
    <row r="114" s="65" customFormat="1" ht="15.75"/>
    <row r="115" s="65" customFormat="1" ht="15.75"/>
    <row r="116" s="65" customFormat="1" ht="15.75"/>
    <row r="117" s="65" customFormat="1" ht="15.75"/>
    <row r="118" s="65" customFormat="1" ht="15.75"/>
    <row r="119" s="65" customFormat="1" ht="15.75"/>
    <row r="120" s="65" customFormat="1" ht="15.75"/>
  </sheetData>
  <sheetProtection/>
  <mergeCells count="1">
    <mergeCell ref="B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9" customFormat="1" ht="33" customHeight="1">
      <c r="B1" s="21" t="s">
        <v>275</v>
      </c>
      <c r="C1" s="21"/>
      <c r="D1" s="21"/>
    </row>
    <row r="2" spans="2:4" s="19" customFormat="1" ht="24.75" customHeight="1">
      <c r="B2" s="20" t="str">
        <f>'2.1'!B3</f>
        <v>по адресу: Московская обл., г. Щелково,  ул.  Краснознаменская,   д. 7.</v>
      </c>
      <c r="C2" s="23"/>
      <c r="D2" s="2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175</v>
      </c>
      <c r="C6" s="5" t="s">
        <v>5</v>
      </c>
      <c r="D6" s="5"/>
    </row>
    <row r="7" spans="1:4" s="6" customFormat="1" ht="47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>
      <c r="A8" s="82" t="s">
        <v>177</v>
      </c>
      <c r="B8" s="82"/>
      <c r="C8" s="82"/>
      <c r="D8" s="82"/>
    </row>
    <row r="9" spans="1:4" s="6" customFormat="1" ht="19.5" customHeight="1">
      <c r="A9" s="4" t="s">
        <v>12</v>
      </c>
      <c r="B9" s="7" t="s">
        <v>178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100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101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102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103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91" t="s">
        <v>276</v>
      </c>
      <c r="C1" s="91"/>
      <c r="D1" s="91"/>
    </row>
    <row r="2" ht="15.75">
      <c r="B2" s="20" t="str">
        <f>'2.1'!B3</f>
        <v>по адресу: Московская обл., г. Щелково,  ул.  Краснознаменская,   д. 7.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82" t="s">
        <v>104</v>
      </c>
      <c r="B5" s="82"/>
      <c r="C5" s="82"/>
      <c r="D5" s="82"/>
    </row>
    <row r="6" spans="1:4" ht="19.5" customHeight="1">
      <c r="A6" s="4" t="s">
        <v>9</v>
      </c>
      <c r="B6" s="3" t="s">
        <v>105</v>
      </c>
      <c r="C6" s="5" t="s">
        <v>5</v>
      </c>
      <c r="D6" s="5"/>
    </row>
    <row r="7" spans="1:4" ht="63" customHeight="1">
      <c r="A7" s="4" t="s">
        <v>10</v>
      </c>
      <c r="B7" s="3" t="s">
        <v>106</v>
      </c>
      <c r="C7" s="5" t="s">
        <v>18</v>
      </c>
      <c r="D7" s="5"/>
    </row>
    <row r="8" spans="1:4" ht="82.5" customHeight="1">
      <c r="A8" s="4" t="s">
        <v>11</v>
      </c>
      <c r="B8" s="7" t="s">
        <v>107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91" t="s">
        <v>278</v>
      </c>
      <c r="C1" s="91"/>
      <c r="D1" s="91"/>
    </row>
    <row r="2" ht="15.75">
      <c r="B2" s="20" t="str">
        <f>'2.1'!B3</f>
        <v>по адресу: Московская обл., г. Щелково,  ул.  Краснознаменская,   д. 7.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108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109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PageLayoutView="0" workbookViewId="0" topLeftCell="A26">
      <selection activeCell="E26" sqref="E1:H16384"/>
    </sheetView>
  </sheetViews>
  <sheetFormatPr defaultColWidth="9.140625" defaultRowHeight="15"/>
  <cols>
    <col min="1" max="1" width="5.8515625" style="27" customWidth="1"/>
    <col min="2" max="2" width="53.7109375" style="30" customWidth="1"/>
    <col min="3" max="3" width="10.7109375" style="27" bestFit="1" customWidth="1"/>
    <col min="4" max="4" width="46.140625" style="75" customWidth="1"/>
    <col min="5" max="19" width="9.140625" style="73" customWidth="1"/>
    <col min="20" max="16384" width="9.140625" style="1" customWidth="1"/>
  </cols>
  <sheetData>
    <row r="1" spans="1:19" s="19" customFormat="1" ht="42" customHeight="1">
      <c r="A1" s="31"/>
      <c r="B1" s="98" t="s">
        <v>277</v>
      </c>
      <c r="C1" s="98"/>
      <c r="D1" s="9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9" customFormat="1" ht="15.75">
      <c r="A2" s="31"/>
      <c r="B2" s="32" t="str">
        <f>'[1]2.1'!B3</f>
        <v>по адресу: Московская обл., г. Щелково,  ул.  Краснознаменская,   д. 7.</v>
      </c>
      <c r="C2" s="31"/>
      <c r="D2" s="5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4" ht="31.5">
      <c r="A3" s="25" t="s">
        <v>0</v>
      </c>
      <c r="B3" s="28" t="s">
        <v>1</v>
      </c>
      <c r="C3" s="26" t="s">
        <v>2</v>
      </c>
      <c r="D3" s="55" t="s">
        <v>3</v>
      </c>
    </row>
    <row r="4" spans="1:19" s="6" customFormat="1" ht="15.75">
      <c r="A4" s="25">
        <v>1</v>
      </c>
      <c r="B4" s="28" t="s">
        <v>4</v>
      </c>
      <c r="C4" s="25" t="s">
        <v>5</v>
      </c>
      <c r="D4" s="78" t="str">
        <f>'[1]2.1'!D6</f>
        <v>27.03.2018 г.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6" customFormat="1" ht="15.75">
      <c r="A5" s="25">
        <v>2</v>
      </c>
      <c r="B5" s="28" t="s">
        <v>110</v>
      </c>
      <c r="C5" s="25" t="s">
        <v>5</v>
      </c>
      <c r="D5" s="78">
        <v>42736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s="6" customFormat="1" ht="15.75">
      <c r="A6" s="25">
        <v>3</v>
      </c>
      <c r="B6" s="28" t="s">
        <v>111</v>
      </c>
      <c r="C6" s="25" t="s">
        <v>5</v>
      </c>
      <c r="D6" s="78">
        <v>43100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s="6" customFormat="1" ht="33.75" customHeight="1">
      <c r="A7" s="25">
        <v>4</v>
      </c>
      <c r="B7" s="92" t="s">
        <v>180</v>
      </c>
      <c r="C7" s="93"/>
      <c r="D7" s="9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6" customFormat="1" ht="31.5">
      <c r="A8" s="25">
        <v>5</v>
      </c>
      <c r="B8" s="28" t="s">
        <v>112</v>
      </c>
      <c r="C8" s="25" t="s">
        <v>18</v>
      </c>
      <c r="D8" s="72">
        <v>235104.56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s="6" customFormat="1" ht="15.75">
      <c r="A9" s="25">
        <v>6</v>
      </c>
      <c r="B9" s="29" t="s">
        <v>121</v>
      </c>
      <c r="C9" s="25" t="s">
        <v>18</v>
      </c>
      <c r="D9" s="72">
        <v>9183.97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s="6" customFormat="1" ht="15.75">
      <c r="A10" s="25">
        <v>7</v>
      </c>
      <c r="B10" s="29" t="s">
        <v>122</v>
      </c>
      <c r="C10" s="25" t="s">
        <v>18</v>
      </c>
      <c r="D10" s="72">
        <v>292432.96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s="6" customFormat="1" ht="31.5">
      <c r="A11" s="25">
        <v>8</v>
      </c>
      <c r="B11" s="76" t="s">
        <v>317</v>
      </c>
      <c r="C11" s="25" t="s">
        <v>18</v>
      </c>
      <c r="D11" s="55">
        <v>2954989.21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s="6" customFormat="1" ht="15.75">
      <c r="A12" s="25">
        <v>9</v>
      </c>
      <c r="B12" s="77" t="s">
        <v>326</v>
      </c>
      <c r="C12" s="25" t="s">
        <v>18</v>
      </c>
      <c r="D12" s="72">
        <f>D11-D13-D14</f>
        <v>1965301.802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s="6" customFormat="1" ht="15.75">
      <c r="A13" s="25">
        <v>10</v>
      </c>
      <c r="B13" s="29" t="s">
        <v>123</v>
      </c>
      <c r="C13" s="25" t="s">
        <v>18</v>
      </c>
      <c r="D13" s="72">
        <v>584070.35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s="6" customFormat="1" ht="15.75">
      <c r="A14" s="25">
        <v>11</v>
      </c>
      <c r="B14" s="29" t="s">
        <v>124</v>
      </c>
      <c r="C14" s="25" t="s">
        <v>18</v>
      </c>
      <c r="D14" s="72">
        <v>405617.058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s="6" customFormat="1" ht="15.75">
      <c r="A15" s="25">
        <v>12</v>
      </c>
      <c r="B15" s="28" t="s">
        <v>113</v>
      </c>
      <c r="C15" s="25" t="s">
        <v>18</v>
      </c>
      <c r="D15" s="55">
        <v>2984435.74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s="6" customFormat="1" ht="15.75">
      <c r="A16" s="25">
        <v>13</v>
      </c>
      <c r="B16" s="29" t="s">
        <v>181</v>
      </c>
      <c r="C16" s="25" t="s">
        <v>18</v>
      </c>
      <c r="D16" s="72">
        <v>2984435.74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s="6" customFormat="1" ht="15.75">
      <c r="A17" s="25">
        <v>14</v>
      </c>
      <c r="B17" s="29" t="s">
        <v>182</v>
      </c>
      <c r="C17" s="25" t="s">
        <v>18</v>
      </c>
      <c r="D17" s="72">
        <v>0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s="6" customFormat="1" ht="15.75">
      <c r="A18" s="25">
        <v>15</v>
      </c>
      <c r="B18" s="29" t="s">
        <v>125</v>
      </c>
      <c r="C18" s="25" t="s">
        <v>18</v>
      </c>
      <c r="D18" s="72"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s="6" customFormat="1" ht="31.5">
      <c r="A19" s="25">
        <v>16</v>
      </c>
      <c r="B19" s="29" t="s">
        <v>126</v>
      </c>
      <c r="C19" s="25" t="s">
        <v>18</v>
      </c>
      <c r="D19" s="72">
        <v>0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s="6" customFormat="1" ht="15.75">
      <c r="A20" s="25">
        <v>17</v>
      </c>
      <c r="B20" s="29" t="s">
        <v>127</v>
      </c>
      <c r="C20" s="25" t="s">
        <v>18</v>
      </c>
      <c r="D20" s="72">
        <v>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s="6" customFormat="1" ht="15.75">
      <c r="A21" s="25">
        <v>18</v>
      </c>
      <c r="B21" s="28" t="s">
        <v>114</v>
      </c>
      <c r="C21" s="25" t="s">
        <v>18</v>
      </c>
      <c r="D21" s="55">
        <f>D8+D16</f>
        <v>3219540.3000000003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s="6" customFormat="1" ht="31.5">
      <c r="A22" s="25">
        <v>19</v>
      </c>
      <c r="B22" s="29" t="s">
        <v>115</v>
      </c>
      <c r="C22" s="25" t="s">
        <v>18</v>
      </c>
      <c r="D22" s="72">
        <f>D8+D13-D27</f>
        <v>11077.179999999935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s="6" customFormat="1" ht="15.75">
      <c r="A23" s="25">
        <v>20</v>
      </c>
      <c r="B23" s="29" t="s">
        <v>119</v>
      </c>
      <c r="C23" s="25" t="s">
        <v>18</v>
      </c>
      <c r="D23" s="72">
        <v>5284.76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s="6" customFormat="1" ht="15.75">
      <c r="A24" s="25">
        <v>21</v>
      </c>
      <c r="B24" s="29" t="s">
        <v>120</v>
      </c>
      <c r="C24" s="25" t="s">
        <v>18</v>
      </c>
      <c r="D24" s="72">
        <v>274091.07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s="6" customFormat="1" ht="34.5" customHeight="1">
      <c r="A25" s="25">
        <v>22</v>
      </c>
      <c r="B25" s="92" t="s">
        <v>279</v>
      </c>
      <c r="C25" s="93"/>
      <c r="D25" s="9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s="6" customFormat="1" ht="15.75">
      <c r="A26" s="25">
        <v>23</v>
      </c>
      <c r="B26" s="57" t="s">
        <v>246</v>
      </c>
      <c r="C26" s="25" t="s">
        <v>5</v>
      </c>
      <c r="D26" s="72">
        <v>405617.058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s="6" customFormat="1" ht="15.75">
      <c r="A27" s="25">
        <v>24</v>
      </c>
      <c r="B27" s="57" t="s">
        <v>249</v>
      </c>
      <c r="C27" s="25" t="s">
        <v>5</v>
      </c>
      <c r="D27" s="72">
        <v>808097.73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s="6" customFormat="1" ht="15.75">
      <c r="A28" s="25">
        <v>25</v>
      </c>
      <c r="B28" s="57" t="s">
        <v>252</v>
      </c>
      <c r="C28" s="25" t="s">
        <v>5</v>
      </c>
      <c r="D28" s="72">
        <v>467984.664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s="6" customFormat="1" ht="15.75">
      <c r="A29" s="25">
        <v>26</v>
      </c>
      <c r="B29" s="57" t="s">
        <v>253</v>
      </c>
      <c r="C29" s="25" t="s">
        <v>5</v>
      </c>
      <c r="D29" s="72">
        <v>135660.924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s="6" customFormat="1" ht="15.75">
      <c r="A30" s="25">
        <v>27</v>
      </c>
      <c r="B30" s="57" t="s">
        <v>254</v>
      </c>
      <c r="C30" s="25" t="s">
        <v>5</v>
      </c>
      <c r="D30" s="72">
        <v>225798.048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s="6" customFormat="1" ht="15.75">
      <c r="A31" s="25">
        <v>28</v>
      </c>
      <c r="B31" s="57" t="s">
        <v>256</v>
      </c>
      <c r="C31" s="25" t="s">
        <v>5</v>
      </c>
      <c r="D31" s="72">
        <v>162975.20400000003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s="6" customFormat="1" ht="63">
      <c r="A32" s="25">
        <v>29</v>
      </c>
      <c r="B32" s="57" t="s">
        <v>257</v>
      </c>
      <c r="C32" s="25" t="s">
        <v>5</v>
      </c>
      <c r="D32" s="72">
        <v>412445.628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s="6" customFormat="1" ht="15.75">
      <c r="A33" s="25">
        <v>30</v>
      </c>
      <c r="B33" s="57" t="s">
        <v>258</v>
      </c>
      <c r="C33" s="25" t="s">
        <v>5</v>
      </c>
      <c r="D33" s="72">
        <v>5462.856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s="6" customFormat="1" ht="15.75">
      <c r="A34" s="25">
        <v>31</v>
      </c>
      <c r="B34" s="57" t="s">
        <v>266</v>
      </c>
      <c r="C34" s="25"/>
      <c r="D34" s="72">
        <v>25493.328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s="6" customFormat="1" ht="15.75">
      <c r="A35" s="25">
        <v>32</v>
      </c>
      <c r="B35" s="57" t="s">
        <v>260</v>
      </c>
      <c r="C35" s="25" t="s">
        <v>5</v>
      </c>
      <c r="D35" s="72">
        <v>12746.664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s="6" customFormat="1" ht="15.75">
      <c r="A36" s="25">
        <v>33</v>
      </c>
      <c r="B36" s="57" t="s">
        <v>262</v>
      </c>
      <c r="C36" s="25" t="s">
        <v>5</v>
      </c>
      <c r="D36" s="72">
        <v>3641.904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s="6" customFormat="1" ht="15.75">
      <c r="A37" s="25">
        <v>34</v>
      </c>
      <c r="B37" s="57" t="s">
        <v>264</v>
      </c>
      <c r="C37" s="25" t="s">
        <v>5</v>
      </c>
      <c r="D37" s="72">
        <v>353264.688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s="6" customFormat="1" ht="15.75">
      <c r="A38" s="25">
        <v>35</v>
      </c>
      <c r="B38" s="57" t="s">
        <v>318</v>
      </c>
      <c r="C38" s="25" t="s">
        <v>5</v>
      </c>
      <c r="D38" s="72">
        <v>5200.03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s="6" customFormat="1" ht="15.75">
      <c r="A39" s="25">
        <v>36</v>
      </c>
      <c r="B39" s="57" t="s">
        <v>319</v>
      </c>
      <c r="C39" s="25" t="s">
        <v>5</v>
      </c>
      <c r="D39" s="72">
        <v>30710.69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s="6" customFormat="1" ht="15.75">
      <c r="A40" s="25">
        <v>37</v>
      </c>
      <c r="B40" s="57" t="s">
        <v>320</v>
      </c>
      <c r="C40" s="25" t="s">
        <v>5</v>
      </c>
      <c r="D40" s="72">
        <v>129299.58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s="6" customFormat="1" ht="15.75">
      <c r="A41" s="25">
        <v>38</v>
      </c>
      <c r="B41" s="92" t="s">
        <v>183</v>
      </c>
      <c r="C41" s="93"/>
      <c r="D41" s="9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s="6" customFormat="1" ht="15.75">
      <c r="A42" s="25">
        <v>39</v>
      </c>
      <c r="B42" s="29" t="s">
        <v>184</v>
      </c>
      <c r="C42" s="25" t="s">
        <v>6</v>
      </c>
      <c r="D42" s="72">
        <v>1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s="6" customFormat="1" ht="15.75">
      <c r="A43" s="25">
        <v>40</v>
      </c>
      <c r="B43" s="29" t="s">
        <v>185</v>
      </c>
      <c r="C43" s="25" t="s">
        <v>6</v>
      </c>
      <c r="D43" s="72">
        <v>1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s="6" customFormat="1" ht="31.5">
      <c r="A44" s="25">
        <v>41</v>
      </c>
      <c r="B44" s="29" t="s">
        <v>186</v>
      </c>
      <c r="C44" s="25" t="s">
        <v>6</v>
      </c>
      <c r="D44" s="72">
        <v>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s="6" customFormat="1" ht="15.75">
      <c r="A45" s="25">
        <v>42</v>
      </c>
      <c r="B45" s="29" t="s">
        <v>187</v>
      </c>
      <c r="C45" s="25" t="s">
        <v>18</v>
      </c>
      <c r="D45" s="72">
        <v>1995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s="6" customFormat="1" ht="15.75">
      <c r="A46" s="25">
        <v>43</v>
      </c>
      <c r="B46" s="92" t="s">
        <v>284</v>
      </c>
      <c r="C46" s="93"/>
      <c r="D46" s="9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s="6" customFormat="1" ht="31.5">
      <c r="A47" s="25">
        <v>44</v>
      </c>
      <c r="B47" s="29" t="s">
        <v>116</v>
      </c>
      <c r="C47" s="25" t="s">
        <v>18</v>
      </c>
      <c r="D47" s="72">
        <v>0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s="6" customFormat="1" ht="15.75">
      <c r="A48" s="25">
        <v>45</v>
      </c>
      <c r="B48" s="29" t="s">
        <v>121</v>
      </c>
      <c r="C48" s="25" t="s">
        <v>18</v>
      </c>
      <c r="D48" s="72">
        <v>27852.76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s="6" customFormat="1" ht="15.75">
      <c r="A49" s="25">
        <v>46</v>
      </c>
      <c r="B49" s="29" t="s">
        <v>122</v>
      </c>
      <c r="C49" s="25" t="s">
        <v>18</v>
      </c>
      <c r="D49" s="72">
        <v>806117.006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s="6" customFormat="1" ht="31.5">
      <c r="A50" s="25">
        <v>47</v>
      </c>
      <c r="B50" s="29" t="s">
        <v>117</v>
      </c>
      <c r="C50" s="25" t="s">
        <v>18</v>
      </c>
      <c r="D50" s="72">
        <v>0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s="6" customFormat="1" ht="15.75">
      <c r="A51" s="25">
        <v>48</v>
      </c>
      <c r="B51" s="29" t="s">
        <v>121</v>
      </c>
      <c r="C51" s="25" t="s">
        <v>18</v>
      </c>
      <c r="D51" s="72">
        <v>68256.73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s="6" customFormat="1" ht="15.75">
      <c r="A52" s="25">
        <v>49</v>
      </c>
      <c r="B52" s="29" t="s">
        <v>122</v>
      </c>
      <c r="C52" s="25" t="s">
        <v>18</v>
      </c>
      <c r="D52" s="72">
        <v>592468.558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s="6" customFormat="1" ht="15.75">
      <c r="A53" s="25">
        <v>50</v>
      </c>
      <c r="B53" s="92" t="s">
        <v>283</v>
      </c>
      <c r="C53" s="93"/>
      <c r="D53" s="9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s="6" customFormat="1" ht="15.75">
      <c r="A54" s="25">
        <v>51</v>
      </c>
      <c r="B54" s="96" t="s">
        <v>268</v>
      </c>
      <c r="C54" s="95"/>
      <c r="D54" s="97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1:19" s="6" customFormat="1" ht="15.75">
      <c r="A55" s="25">
        <v>52</v>
      </c>
      <c r="B55" s="29" t="s">
        <v>118</v>
      </c>
      <c r="C55" s="25" t="s">
        <v>282</v>
      </c>
      <c r="D55" s="72">
        <v>886.3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s="6" customFormat="1" ht="15.75">
      <c r="A56" s="25">
        <v>53</v>
      </c>
      <c r="B56" s="29" t="s">
        <v>188</v>
      </c>
      <c r="C56" s="25" t="s">
        <v>18</v>
      </c>
      <c r="D56" s="72">
        <v>2335107.49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19" s="6" customFormat="1" ht="15.75">
      <c r="A57" s="25">
        <v>54</v>
      </c>
      <c r="B57" s="29" t="s">
        <v>189</v>
      </c>
      <c r="C57" s="25" t="s">
        <v>18</v>
      </c>
      <c r="D57" s="72">
        <v>2504224.26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s="6" customFormat="1" ht="15.75">
      <c r="A58" s="25">
        <v>55</v>
      </c>
      <c r="B58" s="29" t="s">
        <v>190</v>
      </c>
      <c r="C58" s="25" t="s">
        <v>18</v>
      </c>
      <c r="D58" s="72">
        <v>324492.47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s="6" customFormat="1" ht="21.75" customHeight="1">
      <c r="A59" s="25">
        <v>56</v>
      </c>
      <c r="B59" s="92" t="s">
        <v>191</v>
      </c>
      <c r="C59" s="93"/>
      <c r="D59" s="9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s="6" customFormat="1" ht="15.75">
      <c r="A60" s="25">
        <v>57</v>
      </c>
      <c r="B60" s="29" t="s">
        <v>184</v>
      </c>
      <c r="C60" s="25" t="s">
        <v>6</v>
      </c>
      <c r="D60" s="72">
        <v>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s="6" customFormat="1" ht="15.75">
      <c r="A61" s="25">
        <v>58</v>
      </c>
      <c r="B61" s="29" t="s">
        <v>185</v>
      </c>
      <c r="C61" s="25" t="s">
        <v>6</v>
      </c>
      <c r="D61" s="72">
        <v>0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s="6" customFormat="1" ht="31.5">
      <c r="A62" s="25">
        <v>59</v>
      </c>
      <c r="B62" s="29" t="s">
        <v>186</v>
      </c>
      <c r="C62" s="25" t="s">
        <v>6</v>
      </c>
      <c r="D62" s="72">
        <v>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1:19" s="6" customFormat="1" ht="15.75">
      <c r="A63" s="25">
        <v>60</v>
      </c>
      <c r="B63" s="29" t="s">
        <v>187</v>
      </c>
      <c r="C63" s="25" t="s">
        <v>18</v>
      </c>
      <c r="D63" s="72">
        <v>0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s="6" customFormat="1" ht="15.75">
      <c r="A64" s="25">
        <v>61</v>
      </c>
      <c r="B64" s="96" t="s">
        <v>321</v>
      </c>
      <c r="C64" s="95"/>
      <c r="D64" s="95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s="6" customFormat="1" ht="15.75">
      <c r="A65" s="25">
        <v>62</v>
      </c>
      <c r="B65" s="29" t="s">
        <v>118</v>
      </c>
      <c r="C65" s="25" t="s">
        <v>32</v>
      </c>
      <c r="D65" s="72">
        <v>11145.69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s="6" customFormat="1" ht="15.75">
      <c r="A66" s="25">
        <v>63</v>
      </c>
      <c r="B66" s="29" t="s">
        <v>188</v>
      </c>
      <c r="C66" s="25" t="s">
        <v>18</v>
      </c>
      <c r="D66" s="72">
        <f>119394.39+215815.4</f>
        <v>335209.79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1:19" s="6" customFormat="1" ht="15.75">
      <c r="A67" s="25">
        <v>64</v>
      </c>
      <c r="B67" s="29" t="s">
        <v>189</v>
      </c>
      <c r="C67" s="25" t="s">
        <v>18</v>
      </c>
      <c r="D67" s="72">
        <f>118792.11+223925.73</f>
        <v>342717.84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19" s="6" customFormat="1" ht="15.75">
      <c r="A68" s="25">
        <v>65</v>
      </c>
      <c r="B68" s="29" t="s">
        <v>190</v>
      </c>
      <c r="C68" s="25" t="s">
        <v>18</v>
      </c>
      <c r="D68" s="72">
        <v>36827.29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19" s="6" customFormat="1" ht="15.75">
      <c r="A69" s="25">
        <v>66</v>
      </c>
      <c r="B69" s="95" t="s">
        <v>325</v>
      </c>
      <c r="C69" s="95"/>
      <c r="D69" s="9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1:19" s="6" customFormat="1" ht="15.75">
      <c r="A70" s="25">
        <v>67</v>
      </c>
      <c r="B70" s="29" t="s">
        <v>118</v>
      </c>
      <c r="C70" s="25" t="s">
        <v>32</v>
      </c>
      <c r="D70" s="72">
        <v>17874.91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1:19" s="6" customFormat="1" ht="15.75">
      <c r="A71" s="25">
        <v>68</v>
      </c>
      <c r="B71" s="29" t="s">
        <v>188</v>
      </c>
      <c r="C71" s="25" t="s">
        <v>18</v>
      </c>
      <c r="D71" s="72">
        <v>451200.33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1:19" s="6" customFormat="1" ht="15.75">
      <c r="A72" s="25">
        <v>69</v>
      </c>
      <c r="B72" s="29" t="s">
        <v>189</v>
      </c>
      <c r="C72" s="25" t="s">
        <v>18</v>
      </c>
      <c r="D72" s="72">
        <v>457134.41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1:19" s="6" customFormat="1" ht="15.75">
      <c r="A73" s="25">
        <v>70</v>
      </c>
      <c r="B73" s="29" t="s">
        <v>190</v>
      </c>
      <c r="C73" s="25" t="s">
        <v>18</v>
      </c>
      <c r="D73" s="72">
        <v>48722.83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1:19" s="6" customFormat="1" ht="15.75">
      <c r="A74" s="25">
        <v>71</v>
      </c>
      <c r="B74" s="92" t="s">
        <v>191</v>
      </c>
      <c r="C74" s="93"/>
      <c r="D74" s="93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19" s="6" customFormat="1" ht="15.75">
      <c r="A75" s="25">
        <v>72</v>
      </c>
      <c r="B75" s="29" t="s">
        <v>184</v>
      </c>
      <c r="C75" s="25" t="s">
        <v>6</v>
      </c>
      <c r="D75" s="72">
        <v>0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1:19" s="6" customFormat="1" ht="15.75">
      <c r="A76" s="25">
        <v>73</v>
      </c>
      <c r="B76" s="29" t="s">
        <v>185</v>
      </c>
      <c r="C76" s="25" t="s">
        <v>6</v>
      </c>
      <c r="D76" s="72">
        <v>0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19" s="6" customFormat="1" ht="31.5">
      <c r="A77" s="25">
        <v>74</v>
      </c>
      <c r="B77" s="29" t="s">
        <v>186</v>
      </c>
      <c r="C77" s="25" t="s">
        <v>6</v>
      </c>
      <c r="D77" s="72">
        <v>0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19" s="6" customFormat="1" ht="15.75">
      <c r="A78" s="25">
        <v>75</v>
      </c>
      <c r="B78" s="29" t="s">
        <v>187</v>
      </c>
      <c r="C78" s="25" t="s">
        <v>18</v>
      </c>
      <c r="D78" s="72">
        <v>0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19" s="6" customFormat="1" ht="15.75">
      <c r="A79" s="25">
        <v>76</v>
      </c>
      <c r="B79" s="92" t="s">
        <v>322</v>
      </c>
      <c r="C79" s="93"/>
      <c r="D79" s="9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 s="6" customFormat="1" ht="15.75">
      <c r="A80" s="25">
        <v>77</v>
      </c>
      <c r="B80" s="29" t="s">
        <v>118</v>
      </c>
      <c r="C80" s="58" t="s">
        <v>32</v>
      </c>
      <c r="D80" s="72">
        <f>3509.63+2529.41</f>
        <v>6039.04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s="6" customFormat="1" ht="15.75">
      <c r="A81" s="25">
        <v>78</v>
      </c>
      <c r="B81" s="29" t="s">
        <v>188</v>
      </c>
      <c r="C81" s="25" t="s">
        <v>18</v>
      </c>
      <c r="D81" s="72">
        <f>108277.18+82863.38</f>
        <v>191140.56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19" s="6" customFormat="1" ht="15.75">
      <c r="A82" s="25">
        <v>79</v>
      </c>
      <c r="B82" s="29" t="s">
        <v>189</v>
      </c>
      <c r="C82" s="25" t="s">
        <v>18</v>
      </c>
      <c r="D82" s="72">
        <f>112577.67+80885.19</f>
        <v>193462.86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s="6" customFormat="1" ht="15.75">
      <c r="A83" s="25">
        <v>80</v>
      </c>
      <c r="B83" s="29" t="s">
        <v>190</v>
      </c>
      <c r="C83" s="25" t="s">
        <v>18</v>
      </c>
      <c r="D83" s="72">
        <v>24878.89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s="6" customFormat="1" ht="15.75">
      <c r="A84" s="25">
        <v>81</v>
      </c>
      <c r="B84" s="92" t="s">
        <v>191</v>
      </c>
      <c r="C84" s="93"/>
      <c r="D84" s="93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s="6" customFormat="1" ht="15.75">
      <c r="A85" s="25">
        <v>82</v>
      </c>
      <c r="B85" s="29" t="s">
        <v>184</v>
      </c>
      <c r="C85" s="25" t="s">
        <v>6</v>
      </c>
      <c r="D85" s="72">
        <v>0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1:19" s="6" customFormat="1" ht="15.75">
      <c r="A86" s="25">
        <v>83</v>
      </c>
      <c r="B86" s="29" t="s">
        <v>185</v>
      </c>
      <c r="C86" s="25" t="s">
        <v>6</v>
      </c>
      <c r="D86" s="72">
        <v>0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s="6" customFormat="1" ht="31.5">
      <c r="A87" s="25">
        <v>84</v>
      </c>
      <c r="B87" s="29" t="s">
        <v>186</v>
      </c>
      <c r="C87" s="25" t="s">
        <v>6</v>
      </c>
      <c r="D87" s="72">
        <v>0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1:19" s="6" customFormat="1" ht="15.75">
      <c r="A88" s="25">
        <v>85</v>
      </c>
      <c r="B88" s="29" t="s">
        <v>187</v>
      </c>
      <c r="C88" s="25" t="s">
        <v>18</v>
      </c>
      <c r="D88" s="72">
        <v>0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s="6" customFormat="1" ht="15.75">
      <c r="A89" s="25">
        <v>86</v>
      </c>
      <c r="B89" s="92" t="s">
        <v>323</v>
      </c>
      <c r="C89" s="93"/>
      <c r="D89" s="93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1:19" s="6" customFormat="1" ht="15.75">
      <c r="A90" s="25">
        <v>87</v>
      </c>
      <c r="B90" s="29" t="s">
        <v>118</v>
      </c>
      <c r="C90" s="58" t="s">
        <v>282</v>
      </c>
      <c r="D90" s="72">
        <f>265.94+163.15</f>
        <v>429.09000000000003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1:19" s="6" customFormat="1" ht="15.75">
      <c r="A91" s="25">
        <v>88</v>
      </c>
      <c r="B91" s="29" t="s">
        <v>188</v>
      </c>
      <c r="C91" s="25" t="s">
        <v>18</v>
      </c>
      <c r="D91" s="72">
        <f>D90*2634.69</f>
        <v>1130519.1321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1:19" s="6" customFormat="1" ht="15.75">
      <c r="A92" s="25">
        <v>89</v>
      </c>
      <c r="B92" s="29" t="s">
        <v>189</v>
      </c>
      <c r="C92" s="25" t="s">
        <v>18</v>
      </c>
      <c r="D92" s="72">
        <f>706780.02+419574.38</f>
        <v>1126354.4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1:19" s="6" customFormat="1" ht="15.75">
      <c r="A93" s="25">
        <v>90</v>
      </c>
      <c r="B93" s="29" t="s">
        <v>190</v>
      </c>
      <c r="C93" s="25" t="s">
        <v>18</v>
      </c>
      <c r="D93" s="72">
        <f>54030.83+75562.91</f>
        <v>129593.74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1:19" s="6" customFormat="1" ht="15.75">
      <c r="A94" s="25">
        <v>91</v>
      </c>
      <c r="B94" s="92" t="s">
        <v>191</v>
      </c>
      <c r="C94" s="93"/>
      <c r="D94" s="9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1:19" s="6" customFormat="1" ht="15.75">
      <c r="A95" s="25">
        <v>92</v>
      </c>
      <c r="B95" s="29" t="s">
        <v>184</v>
      </c>
      <c r="C95" s="25" t="s">
        <v>6</v>
      </c>
      <c r="D95" s="72">
        <v>0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1:19" s="6" customFormat="1" ht="15.75">
      <c r="A96" s="25">
        <v>93</v>
      </c>
      <c r="B96" s="29" t="s">
        <v>185</v>
      </c>
      <c r="C96" s="25" t="s">
        <v>6</v>
      </c>
      <c r="D96" s="72">
        <v>0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1:19" s="6" customFormat="1" ht="31.5">
      <c r="A97" s="25">
        <v>94</v>
      </c>
      <c r="B97" s="29" t="s">
        <v>186</v>
      </c>
      <c r="C97" s="25" t="s">
        <v>6</v>
      </c>
      <c r="D97" s="72">
        <v>0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1:19" s="6" customFormat="1" ht="15.75">
      <c r="A98" s="25">
        <v>95</v>
      </c>
      <c r="B98" s="29" t="s">
        <v>187</v>
      </c>
      <c r="C98" s="25" t="s">
        <v>18</v>
      </c>
      <c r="D98" s="72">
        <v>0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1:19" s="6" customFormat="1" ht="15.75">
      <c r="A99" s="25">
        <v>96</v>
      </c>
      <c r="B99" s="96" t="s">
        <v>324</v>
      </c>
      <c r="C99" s="95"/>
      <c r="D99" s="97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1:19" s="6" customFormat="1" ht="15.75">
      <c r="A100" s="25">
        <v>97</v>
      </c>
      <c r="B100" s="29" t="s">
        <v>118</v>
      </c>
      <c r="C100" s="25" t="s">
        <v>297</v>
      </c>
      <c r="D100" s="72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1:19" s="6" customFormat="1" ht="15.75">
      <c r="A101" s="25">
        <v>98</v>
      </c>
      <c r="B101" s="29" t="s">
        <v>188</v>
      </c>
      <c r="C101" s="25" t="s">
        <v>18</v>
      </c>
      <c r="D101" s="7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1:19" s="6" customFormat="1" ht="15.75">
      <c r="A102" s="25">
        <v>99</v>
      </c>
      <c r="B102" s="29" t="s">
        <v>189</v>
      </c>
      <c r="C102" s="25" t="s">
        <v>18</v>
      </c>
      <c r="D102" s="72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1:19" s="6" customFormat="1" ht="15.75">
      <c r="A103" s="25">
        <v>100</v>
      </c>
      <c r="B103" s="29" t="s">
        <v>190</v>
      </c>
      <c r="C103" s="25" t="s">
        <v>18</v>
      </c>
      <c r="D103" s="72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1:19" s="6" customFormat="1" ht="15.75">
      <c r="A104" s="25">
        <v>101</v>
      </c>
      <c r="B104" s="92" t="s">
        <v>191</v>
      </c>
      <c r="C104" s="93"/>
      <c r="D104" s="9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1:19" s="6" customFormat="1" ht="15.75">
      <c r="A105" s="25">
        <v>102</v>
      </c>
      <c r="B105" s="29" t="s">
        <v>184</v>
      </c>
      <c r="C105" s="25" t="s">
        <v>6</v>
      </c>
      <c r="D105" s="72">
        <v>0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1:19" s="6" customFormat="1" ht="15.75">
      <c r="A106" s="25">
        <v>103</v>
      </c>
      <c r="B106" s="29" t="s">
        <v>185</v>
      </c>
      <c r="C106" s="25" t="s">
        <v>6</v>
      </c>
      <c r="D106" s="72">
        <v>0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1:19" s="6" customFormat="1" ht="31.5">
      <c r="A107" s="25">
        <v>104</v>
      </c>
      <c r="B107" s="29" t="s">
        <v>186</v>
      </c>
      <c r="C107" s="25" t="s">
        <v>6</v>
      </c>
      <c r="D107" s="72">
        <v>0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1:19" s="6" customFormat="1" ht="15.75">
      <c r="A108" s="25">
        <v>105</v>
      </c>
      <c r="B108" s="29" t="s">
        <v>187</v>
      </c>
      <c r="C108" s="25" t="s">
        <v>18</v>
      </c>
      <c r="D108" s="72">
        <v>0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1:19" s="6" customFormat="1" ht="15.75">
      <c r="A109" s="25">
        <v>106</v>
      </c>
      <c r="B109" s="92" t="s">
        <v>192</v>
      </c>
      <c r="C109" s="93"/>
      <c r="D109" s="9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1:19" s="6" customFormat="1" ht="15.75">
      <c r="A110" s="25">
        <v>107</v>
      </c>
      <c r="B110" s="29" t="s">
        <v>193</v>
      </c>
      <c r="C110" s="25" t="s">
        <v>6</v>
      </c>
      <c r="D110" s="72">
        <v>19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1:19" s="6" customFormat="1" ht="15.75">
      <c r="A111" s="25">
        <v>108</v>
      </c>
      <c r="B111" s="29" t="s">
        <v>194</v>
      </c>
      <c r="C111" s="25" t="s">
        <v>6</v>
      </c>
      <c r="D111" s="72">
        <v>0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</row>
    <row r="112" spans="1:19" s="6" customFormat="1" ht="31.5">
      <c r="A112" s="25">
        <v>109</v>
      </c>
      <c r="B112" s="29" t="s">
        <v>195</v>
      </c>
      <c r="C112" s="25" t="s">
        <v>18</v>
      </c>
      <c r="D112" s="72">
        <v>0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</row>
    <row r="113" spans="1:19" s="6" customFormat="1" ht="15.75">
      <c r="A113" s="27"/>
      <c r="B113" s="30"/>
      <c r="C113" s="27"/>
      <c r="D113" s="75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</row>
    <row r="114" spans="1:19" s="6" customFormat="1" ht="15.75">
      <c r="A114" s="27"/>
      <c r="B114" s="30"/>
      <c r="C114" s="27"/>
      <c r="D114" s="7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</row>
    <row r="115" spans="1:19" s="6" customFormat="1" ht="25.5" customHeight="1">
      <c r="A115" s="27"/>
      <c r="B115" s="30"/>
      <c r="C115" s="27"/>
      <c r="D115" s="75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1:19" s="6" customFormat="1" ht="15.75">
      <c r="A116" s="27"/>
      <c r="B116" s="30"/>
      <c r="C116" s="27"/>
      <c r="D116" s="75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</row>
    <row r="117" spans="1:19" s="6" customFormat="1" ht="15.75">
      <c r="A117" s="27"/>
      <c r="B117" s="30"/>
      <c r="C117" s="27"/>
      <c r="D117" s="75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</row>
    <row r="118" spans="1:19" s="6" customFormat="1" ht="15.75">
      <c r="A118" s="27"/>
      <c r="B118" s="30"/>
      <c r="C118" s="27"/>
      <c r="D118" s="75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</row>
    <row r="119" spans="1:19" s="6" customFormat="1" ht="15.75">
      <c r="A119" s="27"/>
      <c r="B119" s="30"/>
      <c r="C119" s="27"/>
      <c r="D119" s="75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1:19" s="6" customFormat="1" ht="25.5" customHeight="1">
      <c r="A120" s="27"/>
      <c r="B120" s="30"/>
      <c r="C120" s="27"/>
      <c r="D120" s="75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</row>
    <row r="121" spans="1:19" s="6" customFormat="1" ht="15.75">
      <c r="A121" s="27"/>
      <c r="B121" s="30"/>
      <c r="C121" s="27"/>
      <c r="D121" s="75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s="6" customFormat="1" ht="15.75">
      <c r="A122" s="27"/>
      <c r="B122" s="30"/>
      <c r="C122" s="27"/>
      <c r="D122" s="75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</row>
    <row r="123" spans="1:19" s="6" customFormat="1" ht="15.75">
      <c r="A123" s="27"/>
      <c r="B123" s="30"/>
      <c r="C123" s="27"/>
      <c r="D123" s="75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</row>
  </sheetData>
  <sheetProtection/>
  <mergeCells count="18">
    <mergeCell ref="B1:D1"/>
    <mergeCell ref="B7:D7"/>
    <mergeCell ref="B25:D25"/>
    <mergeCell ref="B74:D74"/>
    <mergeCell ref="B79:D79"/>
    <mergeCell ref="B84:D84"/>
    <mergeCell ref="B41:D41"/>
    <mergeCell ref="B46:D46"/>
    <mergeCell ref="B53:D53"/>
    <mergeCell ref="B54:D54"/>
    <mergeCell ref="B109:D109"/>
    <mergeCell ref="B69:D69"/>
    <mergeCell ref="B59:D59"/>
    <mergeCell ref="B64:D64"/>
    <mergeCell ref="B89:D89"/>
    <mergeCell ref="B94:D94"/>
    <mergeCell ref="B99:D99"/>
    <mergeCell ref="B104:D104"/>
  </mergeCells>
  <printOptions/>
  <pageMargins left="0.5118110236220472" right="0.31496062992125984" top="0" bottom="0" header="0.31496062992125984" footer="0.31496062992125984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2018-04-02T15:44:11Z</dcterms:modified>
  <cp:category/>
  <cp:version/>
  <cp:contentType/>
  <cp:contentStatus/>
</cp:coreProperties>
</file>